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P工作\5  8D报告\1 自己书写的8D报告\20170719001 T75B-H319-19.6608MH 8D报告\测试数据\"/>
    </mc:Choice>
  </mc:AlternateContent>
  <bookViews>
    <workbookView xWindow="0" yWindow="0" windowWidth="21600" windowHeight="10710" activeTab="1"/>
  </bookViews>
  <sheets>
    <sheet name="第一次" sheetId="1" r:id="rId1"/>
    <sheet name="第一次（处理后）" sheetId="2" r:id="rId2"/>
    <sheet name="第二次" sheetId="4" r:id="rId3"/>
    <sheet name="第二次（处理后）" sheetId="3" r:id="rId4"/>
    <sheet name="第三次" sheetId="5" r:id="rId5"/>
    <sheet name="第三次（处理后）" sheetId="6" r:id="rId6"/>
  </sheets>
  <calcPr calcId="162913"/>
</workbook>
</file>

<file path=xl/calcChain.xml><?xml version="1.0" encoding="utf-8"?>
<calcChain xmlns="http://schemas.openxmlformats.org/spreadsheetml/2006/main">
  <c r="C6" i="6" l="1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B6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B5" i="6"/>
  <c r="K4" i="3" l="1"/>
  <c r="F4" i="3"/>
  <c r="P4" i="3"/>
  <c r="O4" i="3"/>
  <c r="N4" i="3"/>
  <c r="M4" i="3"/>
  <c r="L4" i="3"/>
  <c r="J4" i="3"/>
  <c r="I4" i="3"/>
  <c r="H4" i="3"/>
  <c r="H5" i="3" s="1"/>
  <c r="G4" i="3"/>
  <c r="E4" i="3"/>
  <c r="E5" i="3" s="1"/>
  <c r="D4" i="3"/>
  <c r="C4" i="3"/>
  <c r="C5" i="3" s="1"/>
  <c r="B4" i="3"/>
  <c r="K5" i="3" l="1"/>
  <c r="G5" i="3"/>
  <c r="F5" i="3"/>
  <c r="D5" i="3"/>
  <c r="I5" i="3"/>
  <c r="L5" i="3"/>
  <c r="N5" i="3"/>
  <c r="P5" i="3"/>
  <c r="B5" i="3"/>
  <c r="J5" i="3"/>
  <c r="M5" i="3"/>
  <c r="O5" i="3"/>
  <c r="L5" i="2"/>
  <c r="M5" i="2"/>
  <c r="N5" i="2"/>
  <c r="O5" i="2"/>
  <c r="P5" i="2"/>
  <c r="Q5" i="2"/>
  <c r="R5" i="2"/>
  <c r="S5" i="2"/>
  <c r="T5" i="2"/>
  <c r="C5" i="2"/>
  <c r="D5" i="2"/>
  <c r="E5" i="2"/>
  <c r="F5" i="2"/>
  <c r="G5" i="2"/>
  <c r="H5" i="2"/>
  <c r="I5" i="2"/>
  <c r="J5" i="2"/>
  <c r="K5" i="2"/>
  <c r="B5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B4" i="2"/>
</calcChain>
</file>

<file path=xl/sharedStrings.xml><?xml version="1.0" encoding="utf-8"?>
<sst xmlns="http://schemas.openxmlformats.org/spreadsheetml/2006/main" count="234" uniqueCount="70">
  <si>
    <t>温箱</t>
  </si>
  <si>
    <t>生产批号</t>
  </si>
  <si>
    <t>测试层</t>
  </si>
  <si>
    <t>测试位</t>
  </si>
  <si>
    <t>条码</t>
  </si>
  <si>
    <t>产品型号</t>
  </si>
  <si>
    <t>测试类型</t>
  </si>
  <si>
    <t>判定</t>
  </si>
  <si>
    <t>温度</t>
  </si>
  <si>
    <t>测试时间</t>
  </si>
  <si>
    <t>确定比率</t>
  </si>
  <si>
    <t>中心频率</t>
  </si>
  <si>
    <t>频率</t>
  </si>
  <si>
    <t>频率序列</t>
  </si>
  <si>
    <t>温度特性</t>
  </si>
  <si>
    <t>合格指标</t>
  </si>
  <si>
    <t>电压补偿值</t>
  </si>
  <si>
    <t>补偿次数</t>
  </si>
  <si>
    <t>温度地址</t>
  </si>
  <si>
    <t>备注</t>
  </si>
  <si>
    <t>|1|X3223YF20002H2|170726085029</t>
  </si>
  <si>
    <t>NoBarCode-2017072608-1-2</t>
  </si>
  <si>
    <t>X3223YF20002H2</t>
  </si>
  <si>
    <t>封壳后温试</t>
  </si>
  <si>
    <t>不合格</t>
  </si>
  <si>
    <t>9830476.2713|9830479.0072|9830470.2679|9830459.23|9830442.0235|9830545.5945|</t>
  </si>
  <si>
    <t>-1500~1500</t>
  </si>
  <si>
    <t>异常温度点：-43不合格|25准确度不合格(9999985-10000015)|80不合格|85不合格|87不合格|</t>
  </si>
  <si>
    <t>9830396.6298|9830396.5834|9830396.8424|9830396.582|9830396.6334|9830396.6496|</t>
  </si>
  <si>
    <t>9830401.2508|9830401.2252|9830401.199|9830401.1194|9830401.2101|9830401.2412|</t>
  </si>
  <si>
    <t>9830405.3566|9830405.3267|9830405.3321|9830405.4211|9830405.4675|9830405.4665|</t>
  </si>
  <si>
    <t>9830408.5563|9830408.7036|9830408.6726|9830408.6956|9830408.6743|9830408.5945|</t>
  </si>
  <si>
    <t>9830410.7642|9830410.7416|9830410.8236|9830410.802|9830410.7249|9830410.8106|</t>
  </si>
  <si>
    <t>9830411.864|9830411.8199|9830411.8492|9830411.9506|9830411.8719|9830411.8228|</t>
  </si>
  <si>
    <t>9830412.102|9830412.0689|9830412.1056|9830412.0387|9830411.9801|9830412.0351|</t>
  </si>
  <si>
    <t>9830411.594|9830411.5792|9830411.5605|9830411.5884|9830411.6328|9830411.5485|</t>
  </si>
  <si>
    <t>9830411.3058|9830411.3039|9830411.2289|9830411.2161|9830411.3018|9830411.1818|</t>
  </si>
  <si>
    <t>9830409.5996|9830409.5241|9830409.4534|9830409.5519|9830409.5817|9830409.5537|</t>
  </si>
  <si>
    <t>9830409.0454|9830409.0207|9830408.9327|9830408.9208|9830408.8407|9830408.9044|</t>
  </si>
  <si>
    <t>9830408.6651|9830408.6225|9830408.7069|9830408.7205|9830408.6717|9830408.7398|</t>
  </si>
  <si>
    <t>9830408.3682|9830408.3346|9830408.3996|9830408.3994|9830408.4329|9830408.3684|</t>
  </si>
  <si>
    <t>9830408.1632|9830408.1492|9830408.1606|9830408.2037|9830408.2279|9830408.1402|</t>
  </si>
  <si>
    <t>9830408.2877|9830408.3399|9830408.3512|9830408.234|9830408.193|9830408.3438|</t>
  </si>
  <si>
    <t>9830409.8593|9830409.8692|9830409.9795|9830409.9906|9830410.1203|9830410.1016|</t>
  </si>
  <si>
    <t>9830410.9479|9830410.8935|9830410.8424|9830410.7116|9830410.8333|9830410.7955|</t>
  </si>
  <si>
    <t>9830430.7205|9830430.7044|9830430.7801|9830430.7502|9830430.6566|9830430.4976|</t>
  </si>
  <si>
    <t>9830460.3277|9830460.2523|9830460.4581|9830460.5369|9830460.5587|9830460.6012|</t>
  </si>
  <si>
    <t>9830483.6523|9830483.5452|9830483.6916|9830483.6928|9830483.4945|9830483.6935|</t>
  </si>
  <si>
    <t>频率</t>
    <phoneticPr fontId="18" type="noConversion"/>
  </si>
  <si>
    <t>条码/层/位</t>
  </si>
  <si>
    <t>frq_25</t>
  </si>
  <si>
    <t>frq_-43</t>
  </si>
  <si>
    <t>frq_-40</t>
  </si>
  <si>
    <t>frq_-35</t>
  </si>
  <si>
    <t>frq_-25</t>
  </si>
  <si>
    <t>frq_-15</t>
  </si>
  <si>
    <t>frq_-5</t>
  </si>
  <si>
    <t>frq_5</t>
  </si>
  <si>
    <t>frq_15</t>
  </si>
  <si>
    <t>frq_35</t>
  </si>
  <si>
    <t>frq_45</t>
  </si>
  <si>
    <t>frq_55</t>
  </si>
  <si>
    <t>frq_60</t>
  </si>
  <si>
    <t>frq_70</t>
  </si>
  <si>
    <t>frq_80</t>
  </si>
  <si>
    <t>frq_85</t>
  </si>
  <si>
    <t>frq_87</t>
  </si>
  <si>
    <t>NoBarCode-2017072810-1-1/1/1</t>
  </si>
  <si>
    <t>NoBarCode-2017073014-3-99/3/99</t>
  </si>
  <si>
    <t xml:space="preserve"> 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</si>
</sst>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22" fontId="0" fillId="0" borderId="0" xfId="0" applyNumberFormat="1">
      <alignment vertical="center"/>
    </xf>
    <xf numFmtId="0" fontId="19" fillId="0" borderId="0" xfId="0" applyFont="1">
      <alignment vertical="center"/>
    </xf>
    <xf numFmtId="0" fontId="19" fillId="33" borderId="0" xfId="0" applyFont="1" applyFill="1">
      <alignment vertical="center"/>
    </xf>
    <xf numFmtId="2" fontId="19" fillId="0" borderId="0" xfId="0" applyNumberFormat="1" applyFont="1">
      <alignment vertical="center"/>
    </xf>
    <xf numFmtId="2" fontId="19" fillId="33" borderId="0" xfId="0" applyNumberFormat="1" applyFont="1" applyFill="1">
      <alignment vertical="center"/>
    </xf>
    <xf numFmtId="0" fontId="0" fillId="0" borderId="0" xfId="0" applyFill="1">
      <alignment vertical="center"/>
    </xf>
    <xf numFmtId="0" fontId="19" fillId="0" borderId="0" xfId="0" applyFont="1" applyFill="1">
      <alignment vertical="center"/>
    </xf>
    <xf numFmtId="2" fontId="19" fillId="0" borderId="0" xfId="0" applyNumberFormat="1" applyFont="1" applyFill="1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opLeftCell="F1" workbookViewId="0">
      <selection activeCell="I4" sqref="I4:O22"/>
    </sheetView>
  </sheetViews>
  <sheetFormatPr defaultRowHeight="14.25" x14ac:dyDescent="0.2"/>
  <cols>
    <col min="10" max="10" width="15.375" bestFit="1" customWidth="1"/>
    <col min="13" max="13" width="12.75" bestFit="1" customWidth="1"/>
    <col min="14" max="14" width="78.75" bestFit="1" customWidth="1"/>
  </cols>
  <sheetData>
    <row r="1" spans="1:2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">
      <c r="B2" t="s">
        <v>20</v>
      </c>
      <c r="C2">
        <v>1</v>
      </c>
      <c r="D2">
        <v>2</v>
      </c>
      <c r="E2" t="s">
        <v>21</v>
      </c>
      <c r="F2" t="s">
        <v>22</v>
      </c>
      <c r="G2" t="s">
        <v>23</v>
      </c>
      <c r="H2" t="s">
        <v>24</v>
      </c>
      <c r="I2">
        <v>-43</v>
      </c>
      <c r="J2" s="1">
        <v>42942.504166666666</v>
      </c>
      <c r="L2">
        <v>10000000</v>
      </c>
      <c r="M2">
        <v>9830469.5020000003</v>
      </c>
      <c r="N2" t="s">
        <v>25</v>
      </c>
      <c r="O2">
        <v>6185.0938100000003</v>
      </c>
      <c r="P2" t="s">
        <v>26</v>
      </c>
      <c r="R2">
        <v>0</v>
      </c>
      <c r="T2" t="s">
        <v>27</v>
      </c>
    </row>
    <row r="3" spans="1:20" x14ac:dyDescent="0.2">
      <c r="B3" t="s">
        <v>20</v>
      </c>
      <c r="C3">
        <v>1</v>
      </c>
      <c r="D3">
        <v>2</v>
      </c>
      <c r="E3" t="s">
        <v>21</v>
      </c>
      <c r="F3" t="s">
        <v>22</v>
      </c>
      <c r="G3" t="s">
        <v>23</v>
      </c>
      <c r="H3" t="s">
        <v>24</v>
      </c>
      <c r="I3">
        <v>-40</v>
      </c>
      <c r="J3" s="1">
        <v>42942.511805555558</v>
      </c>
      <c r="L3">
        <v>10000000</v>
      </c>
      <c r="M3">
        <v>9830396.6219999995</v>
      </c>
      <c r="N3" t="s">
        <v>28</v>
      </c>
      <c r="O3">
        <v>-1228.592527</v>
      </c>
      <c r="P3" t="s">
        <v>26</v>
      </c>
      <c r="R3">
        <v>0</v>
      </c>
      <c r="T3" t="s">
        <v>27</v>
      </c>
    </row>
    <row r="4" spans="1:20" x14ac:dyDescent="0.2">
      <c r="B4" t="s">
        <v>20</v>
      </c>
      <c r="C4">
        <v>1</v>
      </c>
      <c r="D4">
        <v>2</v>
      </c>
      <c r="E4" t="s">
        <v>21</v>
      </c>
      <c r="F4" t="s">
        <v>22</v>
      </c>
      <c r="G4" t="s">
        <v>23</v>
      </c>
      <c r="H4" t="s">
        <v>24</v>
      </c>
      <c r="I4">
        <v>-35</v>
      </c>
      <c r="J4" s="1">
        <v>42942.520833333336</v>
      </c>
      <c r="L4">
        <v>10000000</v>
      </c>
      <c r="M4">
        <v>9830401.2109999992</v>
      </c>
      <c r="N4" t="s">
        <v>29</v>
      </c>
      <c r="O4">
        <v>-761.74520289999998</v>
      </c>
      <c r="P4" t="s">
        <v>26</v>
      </c>
      <c r="R4">
        <v>0</v>
      </c>
      <c r="T4" t="s">
        <v>27</v>
      </c>
    </row>
    <row r="5" spans="1:20" x14ac:dyDescent="0.2">
      <c r="B5" t="s">
        <v>20</v>
      </c>
      <c r="C5">
        <v>1</v>
      </c>
      <c r="D5">
        <v>2</v>
      </c>
      <c r="E5" t="s">
        <v>21</v>
      </c>
      <c r="F5" t="s">
        <v>22</v>
      </c>
      <c r="G5" t="s">
        <v>23</v>
      </c>
      <c r="H5" t="s">
        <v>24</v>
      </c>
      <c r="I5">
        <v>-30</v>
      </c>
      <c r="J5" s="1">
        <v>42942.530555555553</v>
      </c>
      <c r="L5">
        <v>10000000</v>
      </c>
      <c r="M5">
        <v>9830405.4069999997</v>
      </c>
      <c r="N5" t="s">
        <v>30</v>
      </c>
      <c r="O5">
        <v>-334.99454909999997</v>
      </c>
      <c r="P5" t="s">
        <v>26</v>
      </c>
      <c r="R5">
        <v>0</v>
      </c>
      <c r="T5" t="s">
        <v>27</v>
      </c>
    </row>
    <row r="6" spans="1:20" x14ac:dyDescent="0.2">
      <c r="B6" t="s">
        <v>20</v>
      </c>
      <c r="C6">
        <v>1</v>
      </c>
      <c r="D6">
        <v>2</v>
      </c>
      <c r="E6" t="s">
        <v>21</v>
      </c>
      <c r="F6" t="s">
        <v>22</v>
      </c>
      <c r="G6" t="s">
        <v>23</v>
      </c>
      <c r="H6" t="s">
        <v>24</v>
      </c>
      <c r="I6">
        <v>-25</v>
      </c>
      <c r="J6" s="1">
        <v>42942.539583333331</v>
      </c>
      <c r="L6">
        <v>10000000</v>
      </c>
      <c r="M6">
        <v>9830408.6809999999</v>
      </c>
      <c r="N6" t="s">
        <v>31</v>
      </c>
      <c r="O6">
        <v>-1.9192151580000001</v>
      </c>
      <c r="P6" t="s">
        <v>26</v>
      </c>
      <c r="R6">
        <v>0</v>
      </c>
      <c r="T6" t="s">
        <v>27</v>
      </c>
    </row>
    <row r="7" spans="1:20" x14ac:dyDescent="0.2">
      <c r="B7" t="s">
        <v>20</v>
      </c>
      <c r="C7">
        <v>1</v>
      </c>
      <c r="D7">
        <v>2</v>
      </c>
      <c r="E7" t="s">
        <v>21</v>
      </c>
      <c r="F7" t="s">
        <v>22</v>
      </c>
      <c r="G7" t="s">
        <v>23</v>
      </c>
      <c r="H7" t="s">
        <v>24</v>
      </c>
      <c r="I7">
        <v>-20</v>
      </c>
      <c r="J7" s="1">
        <v>42942.548611111109</v>
      </c>
      <c r="L7">
        <v>10000000</v>
      </c>
      <c r="M7">
        <v>9830410.7850000001</v>
      </c>
      <c r="N7" t="s">
        <v>32</v>
      </c>
      <c r="O7">
        <v>212.1003709</v>
      </c>
      <c r="P7" t="s">
        <v>26</v>
      </c>
      <c r="R7">
        <v>0</v>
      </c>
      <c r="T7" t="s">
        <v>27</v>
      </c>
    </row>
    <row r="8" spans="1:20" x14ac:dyDescent="0.2">
      <c r="B8" t="s">
        <v>20</v>
      </c>
      <c r="C8">
        <v>1</v>
      </c>
      <c r="D8">
        <v>2</v>
      </c>
      <c r="E8" t="s">
        <v>21</v>
      </c>
      <c r="F8" t="s">
        <v>22</v>
      </c>
      <c r="G8" t="s">
        <v>23</v>
      </c>
      <c r="H8" t="s">
        <v>24</v>
      </c>
      <c r="I8">
        <v>-15</v>
      </c>
      <c r="J8" s="1">
        <v>42942.557638888888</v>
      </c>
      <c r="L8">
        <v>10000000</v>
      </c>
      <c r="M8">
        <v>9830411.8479999993</v>
      </c>
      <c r="N8" t="s">
        <v>33</v>
      </c>
      <c r="O8">
        <v>320.25796339999999</v>
      </c>
      <c r="P8" t="s">
        <v>26</v>
      </c>
      <c r="R8">
        <v>0</v>
      </c>
      <c r="T8" t="s">
        <v>27</v>
      </c>
    </row>
    <row r="9" spans="1:20" x14ac:dyDescent="0.2">
      <c r="B9" t="s">
        <v>20</v>
      </c>
      <c r="C9">
        <v>1</v>
      </c>
      <c r="D9">
        <v>2</v>
      </c>
      <c r="E9" t="s">
        <v>21</v>
      </c>
      <c r="F9" t="s">
        <v>22</v>
      </c>
      <c r="G9" t="s">
        <v>23</v>
      </c>
      <c r="H9" t="s">
        <v>24</v>
      </c>
      <c r="I9">
        <v>-10</v>
      </c>
      <c r="J9" s="1">
        <v>42942.566666666666</v>
      </c>
      <c r="L9">
        <v>10000000</v>
      </c>
      <c r="M9">
        <v>9830412.0480000004</v>
      </c>
      <c r="N9" t="s">
        <v>34</v>
      </c>
      <c r="O9">
        <v>340.5623076</v>
      </c>
      <c r="P9" t="s">
        <v>26</v>
      </c>
      <c r="R9">
        <v>0</v>
      </c>
      <c r="T9" t="s">
        <v>27</v>
      </c>
    </row>
    <row r="10" spans="1:20" x14ac:dyDescent="0.2">
      <c r="B10" t="s">
        <v>20</v>
      </c>
      <c r="C10">
        <v>1</v>
      </c>
      <c r="D10">
        <v>2</v>
      </c>
      <c r="E10" t="s">
        <v>21</v>
      </c>
      <c r="F10" t="s">
        <v>22</v>
      </c>
      <c r="G10" t="s">
        <v>23</v>
      </c>
      <c r="H10" t="s">
        <v>24</v>
      </c>
      <c r="I10">
        <v>-5</v>
      </c>
      <c r="J10" s="1">
        <v>42942.57708333333</v>
      </c>
      <c r="L10">
        <v>10000000</v>
      </c>
      <c r="M10">
        <v>9830411.5759999994</v>
      </c>
      <c r="N10" t="s">
        <v>35</v>
      </c>
      <c r="O10">
        <v>292.59549809999999</v>
      </c>
      <c r="P10" t="s">
        <v>26</v>
      </c>
      <c r="R10">
        <v>0</v>
      </c>
      <c r="T10" t="s">
        <v>27</v>
      </c>
    </row>
    <row r="11" spans="1:20" x14ac:dyDescent="0.2">
      <c r="B11" t="s">
        <v>20</v>
      </c>
      <c r="C11">
        <v>1</v>
      </c>
      <c r="D11">
        <v>2</v>
      </c>
      <c r="E11" t="s">
        <v>21</v>
      </c>
      <c r="F11" t="s">
        <v>22</v>
      </c>
      <c r="G11" t="s">
        <v>23</v>
      </c>
      <c r="H11" t="s">
        <v>24</v>
      </c>
      <c r="I11">
        <v>0</v>
      </c>
      <c r="J11" s="1">
        <v>42942.588194444441</v>
      </c>
      <c r="L11">
        <v>10000000</v>
      </c>
      <c r="M11">
        <v>9830411.2489999998</v>
      </c>
      <c r="N11" t="s">
        <v>36</v>
      </c>
      <c r="O11">
        <v>259.32119490000002</v>
      </c>
      <c r="P11" t="s">
        <v>26</v>
      </c>
      <c r="R11">
        <v>0</v>
      </c>
      <c r="T11" t="s">
        <v>27</v>
      </c>
    </row>
    <row r="12" spans="1:20" x14ac:dyDescent="0.2">
      <c r="B12" t="s">
        <v>20</v>
      </c>
      <c r="C12">
        <v>1</v>
      </c>
      <c r="D12">
        <v>2</v>
      </c>
      <c r="E12" t="s">
        <v>21</v>
      </c>
      <c r="F12" t="s">
        <v>22</v>
      </c>
      <c r="G12" t="s">
        <v>23</v>
      </c>
      <c r="H12" t="s">
        <v>24</v>
      </c>
      <c r="I12">
        <v>15</v>
      </c>
      <c r="J12" s="1">
        <v>42942.595833333333</v>
      </c>
      <c r="L12">
        <v>10000000</v>
      </c>
      <c r="M12">
        <v>9830409.5429999996</v>
      </c>
      <c r="N12" t="s">
        <v>37</v>
      </c>
      <c r="O12">
        <v>85.808571689999994</v>
      </c>
      <c r="P12" t="s">
        <v>26</v>
      </c>
      <c r="R12">
        <v>0</v>
      </c>
      <c r="T12" t="s">
        <v>27</v>
      </c>
    </row>
    <row r="13" spans="1:20" x14ac:dyDescent="0.2">
      <c r="B13" t="s">
        <v>20</v>
      </c>
      <c r="C13">
        <v>1</v>
      </c>
      <c r="D13">
        <v>2</v>
      </c>
      <c r="E13" t="s">
        <v>21</v>
      </c>
      <c r="F13" t="s">
        <v>22</v>
      </c>
      <c r="G13" t="s">
        <v>23</v>
      </c>
      <c r="H13" t="s">
        <v>24</v>
      </c>
      <c r="I13">
        <v>20</v>
      </c>
      <c r="J13" s="1">
        <v>42942.602777777778</v>
      </c>
      <c r="L13">
        <v>10000000</v>
      </c>
      <c r="M13">
        <v>9830408.9189999998</v>
      </c>
      <c r="N13" t="s">
        <v>38</v>
      </c>
      <c r="O13">
        <v>22.33884737</v>
      </c>
      <c r="P13" t="s">
        <v>26</v>
      </c>
      <c r="R13">
        <v>0</v>
      </c>
      <c r="T13" t="s">
        <v>27</v>
      </c>
    </row>
    <row r="14" spans="1:20" x14ac:dyDescent="0.2">
      <c r="B14" t="s">
        <v>20</v>
      </c>
      <c r="C14">
        <v>1</v>
      </c>
      <c r="D14">
        <v>2</v>
      </c>
      <c r="E14" t="s">
        <v>21</v>
      </c>
      <c r="F14" t="s">
        <v>22</v>
      </c>
      <c r="G14" t="s">
        <v>23</v>
      </c>
      <c r="H14" t="s">
        <v>24</v>
      </c>
      <c r="I14">
        <v>25</v>
      </c>
      <c r="J14" s="1">
        <v>42942.609722222223</v>
      </c>
      <c r="L14">
        <v>10000000</v>
      </c>
      <c r="M14">
        <v>9830408.6999999993</v>
      </c>
      <c r="N14" t="s">
        <v>39</v>
      </c>
      <c r="O14">
        <v>0</v>
      </c>
      <c r="P14" t="s">
        <v>26</v>
      </c>
      <c r="R14">
        <v>0</v>
      </c>
      <c r="T14" t="s">
        <v>27</v>
      </c>
    </row>
    <row r="15" spans="1:20" x14ac:dyDescent="0.2">
      <c r="B15" t="s">
        <v>20</v>
      </c>
      <c r="C15">
        <v>1</v>
      </c>
      <c r="D15">
        <v>2</v>
      </c>
      <c r="E15" t="s">
        <v>21</v>
      </c>
      <c r="F15" t="s">
        <v>22</v>
      </c>
      <c r="G15" t="s">
        <v>23</v>
      </c>
      <c r="H15" t="s">
        <v>24</v>
      </c>
      <c r="I15">
        <v>30</v>
      </c>
      <c r="J15" s="1">
        <v>42942.618055555555</v>
      </c>
      <c r="L15">
        <v>10000000</v>
      </c>
      <c r="M15">
        <v>9830408.3890000004</v>
      </c>
      <c r="N15" t="s">
        <v>40</v>
      </c>
      <c r="O15">
        <v>-31.592447360000001</v>
      </c>
      <c r="P15" t="s">
        <v>26</v>
      </c>
      <c r="R15">
        <v>0</v>
      </c>
      <c r="T15" t="s">
        <v>27</v>
      </c>
    </row>
    <row r="16" spans="1:20" x14ac:dyDescent="0.2">
      <c r="B16" t="s">
        <v>20</v>
      </c>
      <c r="C16">
        <v>1</v>
      </c>
      <c r="D16">
        <v>2</v>
      </c>
      <c r="E16" t="s">
        <v>21</v>
      </c>
      <c r="F16" t="s">
        <v>22</v>
      </c>
      <c r="G16" t="s">
        <v>23</v>
      </c>
      <c r="H16" t="s">
        <v>24</v>
      </c>
      <c r="I16">
        <v>35</v>
      </c>
      <c r="J16" s="1">
        <v>42942.625</v>
      </c>
      <c r="L16">
        <v>10000000</v>
      </c>
      <c r="M16">
        <v>9830408.1710000001</v>
      </c>
      <c r="N16" t="s">
        <v>41</v>
      </c>
      <c r="O16">
        <v>-53.765143070000001</v>
      </c>
      <c r="P16" t="s">
        <v>26</v>
      </c>
      <c r="R16">
        <v>0</v>
      </c>
      <c r="T16" t="s">
        <v>27</v>
      </c>
    </row>
    <row r="17" spans="2:20" x14ac:dyDescent="0.2">
      <c r="B17" t="s">
        <v>20</v>
      </c>
      <c r="C17">
        <v>1</v>
      </c>
      <c r="D17">
        <v>2</v>
      </c>
      <c r="E17" t="s">
        <v>21</v>
      </c>
      <c r="F17" t="s">
        <v>22</v>
      </c>
      <c r="G17" t="s">
        <v>23</v>
      </c>
      <c r="H17" t="s">
        <v>24</v>
      </c>
      <c r="I17">
        <v>45</v>
      </c>
      <c r="J17" s="1">
        <v>42942.635416666664</v>
      </c>
      <c r="L17">
        <v>10000000</v>
      </c>
      <c r="M17">
        <v>9830408.3059999999</v>
      </c>
      <c r="N17" t="s">
        <v>42</v>
      </c>
      <c r="O17">
        <v>-40.059372070000002</v>
      </c>
      <c r="P17" t="s">
        <v>26</v>
      </c>
      <c r="R17">
        <v>0</v>
      </c>
      <c r="T17" t="s">
        <v>27</v>
      </c>
    </row>
    <row r="18" spans="2:20" x14ac:dyDescent="0.2">
      <c r="B18" t="s">
        <v>20</v>
      </c>
      <c r="C18">
        <v>1</v>
      </c>
      <c r="D18">
        <v>2</v>
      </c>
      <c r="E18" t="s">
        <v>21</v>
      </c>
      <c r="F18" t="s">
        <v>22</v>
      </c>
      <c r="G18" t="s">
        <v>23</v>
      </c>
      <c r="H18" t="s">
        <v>24</v>
      </c>
      <c r="I18">
        <v>60</v>
      </c>
      <c r="J18" s="1">
        <v>42942.669444444444</v>
      </c>
      <c r="L18">
        <v>10000000</v>
      </c>
      <c r="M18">
        <v>9830410.0240000002</v>
      </c>
      <c r="N18" t="s">
        <v>43</v>
      </c>
      <c r="O18">
        <v>134.7044707</v>
      </c>
      <c r="P18" t="s">
        <v>26</v>
      </c>
      <c r="R18">
        <v>0</v>
      </c>
      <c r="T18" t="s">
        <v>27</v>
      </c>
    </row>
    <row r="19" spans="2:20" x14ac:dyDescent="0.2">
      <c r="B19" t="s">
        <v>20</v>
      </c>
      <c r="C19">
        <v>1</v>
      </c>
      <c r="D19">
        <v>2</v>
      </c>
      <c r="E19" t="s">
        <v>21</v>
      </c>
      <c r="F19" t="s">
        <v>22</v>
      </c>
      <c r="G19" t="s">
        <v>23</v>
      </c>
      <c r="H19" t="s">
        <v>24</v>
      </c>
      <c r="I19">
        <v>70</v>
      </c>
      <c r="J19" s="1">
        <v>42942.679861111108</v>
      </c>
      <c r="L19">
        <v>10000000</v>
      </c>
      <c r="M19">
        <v>9830410.8239999991</v>
      </c>
      <c r="N19" t="s">
        <v>44</v>
      </c>
      <c r="O19">
        <v>216.06765239999999</v>
      </c>
      <c r="P19" t="s">
        <v>26</v>
      </c>
      <c r="R19">
        <v>0</v>
      </c>
      <c r="T19" t="s">
        <v>27</v>
      </c>
    </row>
    <row r="20" spans="2:20" x14ac:dyDescent="0.2">
      <c r="B20" t="s">
        <v>20</v>
      </c>
      <c r="C20">
        <v>1</v>
      </c>
      <c r="D20">
        <v>2</v>
      </c>
      <c r="E20" t="s">
        <v>21</v>
      </c>
      <c r="F20" t="s">
        <v>22</v>
      </c>
      <c r="G20" t="s">
        <v>23</v>
      </c>
      <c r="H20" t="s">
        <v>24</v>
      </c>
      <c r="I20">
        <v>80</v>
      </c>
      <c r="J20" s="1">
        <v>42942.688194444447</v>
      </c>
      <c r="L20">
        <v>10000000</v>
      </c>
      <c r="M20">
        <v>9830430.7039999999</v>
      </c>
      <c r="N20" t="s">
        <v>45</v>
      </c>
      <c r="O20">
        <v>2238.3640399999999</v>
      </c>
      <c r="P20" t="s">
        <v>26</v>
      </c>
      <c r="R20">
        <v>0</v>
      </c>
      <c r="T20" t="s">
        <v>27</v>
      </c>
    </row>
    <row r="21" spans="2:20" x14ac:dyDescent="0.2">
      <c r="B21" t="s">
        <v>20</v>
      </c>
      <c r="C21">
        <v>1</v>
      </c>
      <c r="D21">
        <v>2</v>
      </c>
      <c r="E21" t="s">
        <v>21</v>
      </c>
      <c r="F21" t="s">
        <v>22</v>
      </c>
      <c r="G21" t="s">
        <v>23</v>
      </c>
      <c r="H21" t="s">
        <v>24</v>
      </c>
      <c r="I21">
        <v>85</v>
      </c>
      <c r="J21" s="1">
        <v>42942.696527777778</v>
      </c>
      <c r="L21">
        <v>10000000</v>
      </c>
      <c r="M21">
        <v>9830460.5179999992</v>
      </c>
      <c r="N21" t="s">
        <v>46</v>
      </c>
      <c r="O21">
        <v>5271.2152239999996</v>
      </c>
      <c r="P21" t="s">
        <v>26</v>
      </c>
      <c r="R21">
        <v>0</v>
      </c>
      <c r="T21" t="s">
        <v>27</v>
      </c>
    </row>
    <row r="22" spans="2:20" x14ac:dyDescent="0.2">
      <c r="B22" t="s">
        <v>20</v>
      </c>
      <c r="C22">
        <v>1</v>
      </c>
      <c r="D22">
        <v>2</v>
      </c>
      <c r="E22" t="s">
        <v>21</v>
      </c>
      <c r="F22" t="s">
        <v>22</v>
      </c>
      <c r="G22" t="s">
        <v>23</v>
      </c>
      <c r="H22" t="s">
        <v>24</v>
      </c>
      <c r="I22">
        <v>87</v>
      </c>
      <c r="J22" s="1">
        <v>42942.729166666664</v>
      </c>
      <c r="L22">
        <v>10000000</v>
      </c>
      <c r="M22">
        <v>9830483.6429999992</v>
      </c>
      <c r="N22" t="s">
        <v>47</v>
      </c>
      <c r="O22">
        <v>7623.6403069999997</v>
      </c>
      <c r="P22" t="s">
        <v>26</v>
      </c>
      <c r="R22">
        <v>0</v>
      </c>
      <c r="T22" t="s">
        <v>27</v>
      </c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"/>
  <sheetViews>
    <sheetView tabSelected="1" workbookViewId="0">
      <selection activeCell="J23" sqref="I23:J23"/>
    </sheetView>
  </sheetViews>
  <sheetFormatPr defaultRowHeight="14.25" x14ac:dyDescent="0.2"/>
  <cols>
    <col min="1" max="1" width="5.25" bestFit="1" customWidth="1"/>
    <col min="2" max="20" width="8.5" style="2" customWidth="1"/>
  </cols>
  <sheetData>
    <row r="2" spans="1:20" x14ac:dyDescent="0.2">
      <c r="B2" s="2">
        <v>-35</v>
      </c>
      <c r="C2" s="2">
        <v>-30</v>
      </c>
      <c r="D2" s="2">
        <v>-25</v>
      </c>
      <c r="E2" s="2">
        <v>-20</v>
      </c>
      <c r="F2" s="2">
        <v>-15</v>
      </c>
      <c r="G2" s="2">
        <v>-10</v>
      </c>
      <c r="H2" s="2">
        <v>-5</v>
      </c>
      <c r="I2" s="2">
        <v>0</v>
      </c>
      <c r="J2" s="2">
        <v>15</v>
      </c>
      <c r="K2" s="2">
        <v>20</v>
      </c>
      <c r="L2" s="2">
        <v>25</v>
      </c>
      <c r="M2" s="2">
        <v>30</v>
      </c>
      <c r="N2" s="2">
        <v>35</v>
      </c>
      <c r="O2" s="2">
        <v>45</v>
      </c>
      <c r="P2" s="2">
        <v>60</v>
      </c>
      <c r="Q2" s="2">
        <v>70</v>
      </c>
      <c r="R2" s="3">
        <v>80</v>
      </c>
      <c r="S2" s="3">
        <v>85</v>
      </c>
      <c r="T2" s="3">
        <v>87</v>
      </c>
    </row>
    <row r="3" spans="1:20" x14ac:dyDescent="0.2">
      <c r="B3" s="2">
        <v>9830401.2109999992</v>
      </c>
      <c r="C3" s="2">
        <v>9830405.4069999997</v>
      </c>
      <c r="D3" s="2">
        <v>9830408.6809999999</v>
      </c>
      <c r="E3" s="2">
        <v>9830410.7850000001</v>
      </c>
      <c r="F3" s="2">
        <v>9830411.8479999993</v>
      </c>
      <c r="G3" s="2">
        <v>9830412.0480000004</v>
      </c>
      <c r="H3" s="2">
        <v>9830411.5759999994</v>
      </c>
      <c r="I3" s="2">
        <v>9830411.2489999998</v>
      </c>
      <c r="J3" s="2">
        <v>9830409.5429999996</v>
      </c>
      <c r="K3" s="2">
        <v>9830408.9189999998</v>
      </c>
      <c r="L3" s="2">
        <v>9830408.6999999993</v>
      </c>
      <c r="M3" s="2">
        <v>9830408.3890000004</v>
      </c>
      <c r="N3" s="2">
        <v>9830408.1710000001</v>
      </c>
      <c r="O3" s="2">
        <v>9830408.3059999999</v>
      </c>
      <c r="P3" s="2">
        <v>9830410.0240000002</v>
      </c>
      <c r="Q3" s="2">
        <v>9830410.8239999991</v>
      </c>
      <c r="R3" s="3">
        <v>9830430.7039999999</v>
      </c>
      <c r="S3" s="3">
        <v>9830460.5179999992</v>
      </c>
      <c r="T3" s="3">
        <v>9830483.6429999992</v>
      </c>
    </row>
    <row r="4" spans="1:20" x14ac:dyDescent="0.2">
      <c r="A4" t="s">
        <v>48</v>
      </c>
      <c r="B4" s="2">
        <f>B3*2</f>
        <v>19660802.421999998</v>
      </c>
      <c r="C4" s="2">
        <f t="shared" ref="C4:T4" si="0">C3*2</f>
        <v>19660810.813999999</v>
      </c>
      <c r="D4" s="2">
        <f t="shared" si="0"/>
        <v>19660817.362</v>
      </c>
      <c r="E4" s="2">
        <f t="shared" si="0"/>
        <v>19660821.57</v>
      </c>
      <c r="F4" s="2">
        <f t="shared" si="0"/>
        <v>19660823.695999999</v>
      </c>
      <c r="G4" s="2">
        <f t="shared" si="0"/>
        <v>19660824.096000001</v>
      </c>
      <c r="H4" s="2">
        <f t="shared" si="0"/>
        <v>19660823.151999999</v>
      </c>
      <c r="I4" s="2">
        <f t="shared" si="0"/>
        <v>19660822.498</v>
      </c>
      <c r="J4" s="2">
        <f t="shared" si="0"/>
        <v>19660819.085999999</v>
      </c>
      <c r="K4" s="2">
        <f t="shared" si="0"/>
        <v>19660817.838</v>
      </c>
      <c r="L4" s="2">
        <f t="shared" si="0"/>
        <v>19660817.399999999</v>
      </c>
      <c r="M4" s="2">
        <f t="shared" si="0"/>
        <v>19660816.778000001</v>
      </c>
      <c r="N4" s="2">
        <f t="shared" si="0"/>
        <v>19660816.342</v>
      </c>
      <c r="O4" s="2">
        <f t="shared" si="0"/>
        <v>19660816.612</v>
      </c>
      <c r="P4" s="3">
        <f t="shared" si="0"/>
        <v>19660820.048</v>
      </c>
      <c r="Q4" s="3">
        <f t="shared" si="0"/>
        <v>19660821.647999998</v>
      </c>
      <c r="R4" s="3">
        <f t="shared" si="0"/>
        <v>19660861.408</v>
      </c>
      <c r="S4" s="3">
        <f t="shared" si="0"/>
        <v>19660921.035999998</v>
      </c>
      <c r="T4" s="3">
        <f t="shared" si="0"/>
        <v>19660967.285999998</v>
      </c>
    </row>
    <row r="5" spans="1:20" x14ac:dyDescent="0.2">
      <c r="B5" s="4">
        <f>(B4-$L$4)/$L$4*1000000</f>
        <v>-0.76181980104851643</v>
      </c>
      <c r="C5" s="4">
        <f t="shared" ref="C5:K5" si="1">(C4-$L$4)/$L$4*1000000</f>
        <v>-0.3349809860497121</v>
      </c>
      <c r="D5" s="4">
        <f t="shared" si="1"/>
        <v>-1.9327781752403025E-3</v>
      </c>
      <c r="E5" s="4">
        <f t="shared" si="1"/>
        <v>0.21209698035180061</v>
      </c>
      <c r="F5" s="4">
        <f t="shared" si="1"/>
        <v>0.32023083638879674</v>
      </c>
      <c r="G5" s="4">
        <f t="shared" si="1"/>
        <v>0.34057587058026295</v>
      </c>
      <c r="H5" s="4">
        <f t="shared" si="1"/>
        <v>0.29256159005514321</v>
      </c>
      <c r="I5" s="4">
        <f t="shared" si="1"/>
        <v>0.25929745938041671</v>
      </c>
      <c r="J5" s="4">
        <f t="shared" si="1"/>
        <v>8.5754318672704499E-2</v>
      </c>
      <c r="K5" s="4">
        <f t="shared" si="1"/>
        <v>2.2277812366706531E-2</v>
      </c>
      <c r="L5" s="4">
        <f t="shared" ref="L5" si="2">(L4-$L$4)/$L$4*1000000</f>
        <v>0</v>
      </c>
      <c r="M5" s="4">
        <f t="shared" ref="M5" si="3">(M4-$L$4)/$L$4*1000000</f>
        <v>-3.1636527871197084E-2</v>
      </c>
      <c r="N5" s="4">
        <f t="shared" ref="N5" si="4">(N4-$L$4)/$L$4*1000000</f>
        <v>-5.3812615050840666E-2</v>
      </c>
      <c r="O5" s="4">
        <f t="shared" ref="O5" si="5">(O4-$L$4)/$L$4*1000000</f>
        <v>-4.0079717071076854E-2</v>
      </c>
      <c r="P5" s="4">
        <f t="shared" ref="P5" si="6">(P4-$L$4)/$L$4*1000000</f>
        <v>0.13468412569191293</v>
      </c>
      <c r="Q5" s="4">
        <f t="shared" ref="Q5" si="7">(Q4-$L$4)/$L$4*1000000</f>
        <v>0.21606426188934416</v>
      </c>
      <c r="R5" s="5">
        <f t="shared" ref="R5" si="8">(R4-$L$4)/$L$4*1000000</f>
        <v>2.238360649303996</v>
      </c>
      <c r="S5" s="5">
        <f t="shared" ref="S5" si="9">(S4-$L$4)/$L$4*1000000</f>
        <v>5.2711948792088572</v>
      </c>
      <c r="T5" s="5">
        <f t="shared" ref="T5" si="10">(T4-$L$4)/$L$4*1000000</f>
        <v>7.6235894444521115</v>
      </c>
    </row>
    <row r="6" spans="1:20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"/>
  <sheetViews>
    <sheetView workbookViewId="0">
      <selection activeCell="E18" sqref="E18"/>
    </sheetView>
  </sheetViews>
  <sheetFormatPr defaultRowHeight="14.25" x14ac:dyDescent="0.2"/>
  <sheetData>
    <row r="1" spans="1:39" x14ac:dyDescent="0.2">
      <c r="A1" t="s">
        <v>49</v>
      </c>
      <c r="B1" t="s">
        <v>50</v>
      </c>
      <c r="C1" t="s">
        <v>51</v>
      </c>
      <c r="D1" t="s">
        <v>52</v>
      </c>
      <c r="E1" t="s">
        <v>53</v>
      </c>
      <c r="F1" t="s">
        <v>54</v>
      </c>
      <c r="G1" t="s">
        <v>55</v>
      </c>
      <c r="H1" t="s">
        <v>56</v>
      </c>
      <c r="I1" t="s">
        <v>57</v>
      </c>
      <c r="J1" t="s">
        <v>58</v>
      </c>
      <c r="K1" t="s">
        <v>59</v>
      </c>
      <c r="L1" t="s">
        <v>60</v>
      </c>
      <c r="M1" t="s">
        <v>61</v>
      </c>
      <c r="N1" t="s">
        <v>62</v>
      </c>
      <c r="O1" t="s">
        <v>63</v>
      </c>
      <c r="P1" t="s">
        <v>64</v>
      </c>
      <c r="Q1" t="s">
        <v>65</v>
      </c>
      <c r="R1" t="s">
        <v>66</v>
      </c>
      <c r="V1" t="s">
        <v>49</v>
      </c>
      <c r="W1" t="s">
        <v>50</v>
      </c>
      <c r="X1" t="s">
        <v>51</v>
      </c>
      <c r="Y1" t="s">
        <v>52</v>
      </c>
      <c r="Z1" t="s">
        <v>53</v>
      </c>
      <c r="AA1" t="s">
        <v>54</v>
      </c>
      <c r="AB1" t="s">
        <v>55</v>
      </c>
      <c r="AC1" t="s">
        <v>56</v>
      </c>
      <c r="AD1" t="s">
        <v>57</v>
      </c>
      <c r="AE1" t="s">
        <v>58</v>
      </c>
      <c r="AF1" t="s">
        <v>59</v>
      </c>
      <c r="AG1" t="s">
        <v>60</v>
      </c>
      <c r="AH1" t="s">
        <v>61</v>
      </c>
      <c r="AI1" t="s">
        <v>62</v>
      </c>
      <c r="AJ1" t="s">
        <v>63</v>
      </c>
      <c r="AK1" t="s">
        <v>64</v>
      </c>
      <c r="AL1" t="s">
        <v>65</v>
      </c>
      <c r="AM1" t="s">
        <v>66</v>
      </c>
    </row>
    <row r="2" spans="1:39" x14ac:dyDescent="0.2">
      <c r="A2" t="s">
        <v>67</v>
      </c>
      <c r="B2">
        <v>9830408.1944999993</v>
      </c>
      <c r="C2">
        <v>9830385.8950999994</v>
      </c>
      <c r="D2">
        <v>9830389.7296999991</v>
      </c>
      <c r="E2">
        <v>9830393.9309999999</v>
      </c>
      <c r="F2">
        <v>9830402.6881000008</v>
      </c>
      <c r="G2">
        <v>9830408.8639000002</v>
      </c>
      <c r="H2">
        <v>9830411.0436000004</v>
      </c>
      <c r="I2">
        <v>9830410.5022999998</v>
      </c>
      <c r="J2">
        <v>9830409.3116999995</v>
      </c>
      <c r="K2">
        <v>9830407.5550999995</v>
      </c>
      <c r="L2">
        <v>9830407.1258000005</v>
      </c>
      <c r="M2">
        <v>9830407.6596000008</v>
      </c>
      <c r="N2">
        <v>9830408.8181999996</v>
      </c>
      <c r="O2">
        <v>9830409.0146999992</v>
      </c>
      <c r="P2">
        <v>9830413.4379999992</v>
      </c>
      <c r="Q2">
        <v>9830425.6962000001</v>
      </c>
      <c r="R2">
        <v>9830437.0387999993</v>
      </c>
      <c r="V2" t="s">
        <v>67</v>
      </c>
      <c r="W2">
        <v>0</v>
      </c>
      <c r="X2">
        <v>-2268.41038120654</v>
      </c>
      <c r="Y2">
        <v>-1878.3350228042</v>
      </c>
      <c r="Z2">
        <v>-1450.95704239414</v>
      </c>
      <c r="AA2">
        <v>-560.13950687440501</v>
      </c>
      <c r="AB2">
        <v>68.094832656008606</v>
      </c>
      <c r="AC2">
        <v>289.825197976048</v>
      </c>
      <c r="AD2">
        <v>234.76136034967999</v>
      </c>
      <c r="AE2">
        <v>113.64736622398399</v>
      </c>
      <c r="AF2">
        <v>-65.043077266148302</v>
      </c>
      <c r="AG2">
        <v>-108.713695060904</v>
      </c>
      <c r="AH2">
        <v>-54.412796282000798</v>
      </c>
      <c r="AI2">
        <v>63.445992069246898</v>
      </c>
      <c r="AJ2">
        <v>83.434989039129505</v>
      </c>
      <c r="AK2">
        <v>533.39595834886802</v>
      </c>
      <c r="AL2">
        <v>1780.36350623054</v>
      </c>
      <c r="AM2">
        <v>2934.1914831303802</v>
      </c>
    </row>
  </sheetData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selection activeCell="J9" sqref="J9"/>
    </sheetView>
  </sheetViews>
  <sheetFormatPr defaultRowHeight="14.25" x14ac:dyDescent="0.2"/>
  <sheetData>
    <row r="1" spans="1:17" x14ac:dyDescent="0.2"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">
      <c r="B2" s="2">
        <v>-35</v>
      </c>
      <c r="C2" s="2">
        <v>-25</v>
      </c>
      <c r="D2" s="2">
        <v>-15</v>
      </c>
      <c r="E2" s="2">
        <v>-5</v>
      </c>
      <c r="F2" s="2">
        <v>5</v>
      </c>
      <c r="G2" s="2">
        <v>15</v>
      </c>
      <c r="H2" s="7">
        <v>25</v>
      </c>
      <c r="I2" s="7">
        <v>35</v>
      </c>
      <c r="J2" s="7">
        <v>45</v>
      </c>
      <c r="K2" s="7">
        <v>55</v>
      </c>
      <c r="L2" s="7">
        <v>60</v>
      </c>
      <c r="M2" s="7">
        <v>70</v>
      </c>
      <c r="N2" s="7">
        <v>80</v>
      </c>
      <c r="O2" s="7">
        <v>85</v>
      </c>
      <c r="P2" s="7">
        <v>87</v>
      </c>
      <c r="Q2" s="6"/>
    </row>
    <row r="3" spans="1:17" x14ac:dyDescent="0.2">
      <c r="B3" s="2">
        <v>9830393.9309999999</v>
      </c>
      <c r="C3" s="2">
        <v>9830402.6881000008</v>
      </c>
      <c r="D3" s="2">
        <v>9830408.8639000002</v>
      </c>
      <c r="E3" s="2">
        <v>9830411.0436000004</v>
      </c>
      <c r="F3" s="2">
        <v>9830410.5022999998</v>
      </c>
      <c r="G3" s="2">
        <v>9830409.3116999995</v>
      </c>
      <c r="H3" s="7">
        <v>9830408.1944999993</v>
      </c>
      <c r="I3" s="7">
        <v>9830407.5550999995</v>
      </c>
      <c r="J3" s="7">
        <v>9830407.1258000005</v>
      </c>
      <c r="K3" s="7">
        <v>9830407.6596000008</v>
      </c>
      <c r="L3" s="7">
        <v>9830408.8181999996</v>
      </c>
      <c r="M3" s="7">
        <v>9830409.0146999992</v>
      </c>
      <c r="N3" s="7">
        <v>9830413.4379999992</v>
      </c>
      <c r="O3" s="7">
        <v>9830425.6962000001</v>
      </c>
      <c r="P3" s="7">
        <v>9830437.0387999993</v>
      </c>
      <c r="Q3" s="6"/>
    </row>
    <row r="4" spans="1:17" x14ac:dyDescent="0.2">
      <c r="A4" t="s">
        <v>48</v>
      </c>
      <c r="B4" s="2">
        <f>B3*2</f>
        <v>19660787.862</v>
      </c>
      <c r="C4" s="2">
        <f t="shared" ref="C4:P4" si="0">C3*2</f>
        <v>19660805.376200002</v>
      </c>
      <c r="D4" s="2">
        <f t="shared" si="0"/>
        <v>19660817.7278</v>
      </c>
      <c r="E4" s="2">
        <f t="shared" si="0"/>
        <v>19660822.087200001</v>
      </c>
      <c r="F4" s="2">
        <f t="shared" si="0"/>
        <v>19660821.0046</v>
      </c>
      <c r="G4" s="2">
        <f t="shared" si="0"/>
        <v>19660818.623399999</v>
      </c>
      <c r="H4" s="7">
        <f t="shared" si="0"/>
        <v>19660816.388999999</v>
      </c>
      <c r="I4" s="7">
        <f t="shared" si="0"/>
        <v>19660815.110199999</v>
      </c>
      <c r="J4" s="7">
        <f t="shared" si="0"/>
        <v>19660814.251600001</v>
      </c>
      <c r="K4" s="7">
        <f t="shared" ref="K4" si="1">K3*2</f>
        <v>19660815.319200002</v>
      </c>
      <c r="L4" s="7">
        <f t="shared" si="0"/>
        <v>19660817.636399999</v>
      </c>
      <c r="M4" s="7">
        <f t="shared" si="0"/>
        <v>19660818.029399998</v>
      </c>
      <c r="N4" s="7">
        <f t="shared" si="0"/>
        <v>19660826.875999998</v>
      </c>
      <c r="O4" s="7">
        <f t="shared" si="0"/>
        <v>19660851.3924</v>
      </c>
      <c r="P4" s="7">
        <f t="shared" si="0"/>
        <v>19660874.077599999</v>
      </c>
      <c r="Q4" s="6"/>
    </row>
    <row r="5" spans="1:17" x14ac:dyDescent="0.2">
      <c r="B5" s="5">
        <f t="shared" ref="B5:P5" si="2">(B4-$H$4)/$H$4*1000000</f>
        <v>-1.4509570423941418</v>
      </c>
      <c r="C5" s="4">
        <f t="shared" si="2"/>
        <v>-0.56013950687440495</v>
      </c>
      <c r="D5" s="4">
        <f t="shared" si="2"/>
        <v>6.8094832656008644E-2</v>
      </c>
      <c r="E5" s="4">
        <f t="shared" si="2"/>
        <v>0.28982519797604833</v>
      </c>
      <c r="F5" s="4">
        <f t="shared" si="2"/>
        <v>0.23476136034968001</v>
      </c>
      <c r="G5" s="4">
        <f t="shared" si="2"/>
        <v>0.11364736622398418</v>
      </c>
      <c r="H5" s="8">
        <f t="shared" si="2"/>
        <v>0</v>
      </c>
      <c r="I5" s="8">
        <f t="shared" si="2"/>
        <v>-6.5043077266148289E-2</v>
      </c>
      <c r="J5" s="8">
        <f t="shared" si="2"/>
        <v>-0.10871369506090402</v>
      </c>
      <c r="K5" s="8">
        <f t="shared" si="2"/>
        <v>-5.441279628200079E-2</v>
      </c>
      <c r="L5" s="8">
        <f t="shared" si="2"/>
        <v>6.344599206924692E-2</v>
      </c>
      <c r="M5" s="8">
        <f t="shared" si="2"/>
        <v>8.3434989039129548E-2</v>
      </c>
      <c r="N5" s="8">
        <f t="shared" si="2"/>
        <v>0.53339595834886766</v>
      </c>
      <c r="O5" s="5">
        <f t="shared" si="2"/>
        <v>1.7803635062305394</v>
      </c>
      <c r="P5" s="5">
        <f t="shared" si="2"/>
        <v>2.9341914831303826</v>
      </c>
      <c r="Q5" s="6"/>
    </row>
    <row r="6" spans="1:17" x14ac:dyDescent="0.2"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"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2">
      <c r="H8" s="6"/>
      <c r="I8" s="6"/>
      <c r="J8" s="6"/>
      <c r="K8" s="6"/>
      <c r="L8" s="6"/>
      <c r="M8" s="6"/>
      <c r="N8" s="6"/>
      <c r="O8" s="6"/>
      <c r="P8" s="6"/>
      <c r="Q8" s="6"/>
    </row>
  </sheetData>
  <phoneticPr fontId="1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opLeftCell="B1" workbookViewId="0">
      <selection activeCell="B1" sqref="B1:Q2"/>
    </sheetView>
  </sheetViews>
  <sheetFormatPr defaultRowHeight="14.25" x14ac:dyDescent="0.2"/>
  <cols>
    <col min="1" max="1" width="33.875" bestFit="1" customWidth="1"/>
  </cols>
  <sheetData>
    <row r="1" spans="1:37" x14ac:dyDescent="0.2">
      <c r="A1" t="s">
        <v>49</v>
      </c>
      <c r="B1">
        <v>-40</v>
      </c>
      <c r="C1">
        <v>-35</v>
      </c>
      <c r="D1">
        <v>-25</v>
      </c>
      <c r="E1">
        <v>-15</v>
      </c>
      <c r="F1">
        <v>-5</v>
      </c>
      <c r="G1">
        <v>5</v>
      </c>
      <c r="H1">
        <v>15</v>
      </c>
      <c r="I1">
        <v>25</v>
      </c>
      <c r="J1">
        <v>35</v>
      </c>
      <c r="K1">
        <v>45</v>
      </c>
      <c r="L1">
        <v>55</v>
      </c>
      <c r="M1">
        <v>60</v>
      </c>
      <c r="N1">
        <v>70</v>
      </c>
      <c r="O1">
        <v>80</v>
      </c>
      <c r="P1">
        <v>85</v>
      </c>
      <c r="Q1">
        <v>87</v>
      </c>
      <c r="U1" t="s">
        <v>49</v>
      </c>
      <c r="V1">
        <v>25</v>
      </c>
      <c r="W1">
        <v>-40</v>
      </c>
      <c r="X1">
        <v>-35</v>
      </c>
      <c r="Y1">
        <v>-25</v>
      </c>
      <c r="Z1">
        <v>-15</v>
      </c>
      <c r="AA1">
        <v>-5</v>
      </c>
      <c r="AB1">
        <v>5</v>
      </c>
      <c r="AC1">
        <v>15</v>
      </c>
      <c r="AD1">
        <v>35</v>
      </c>
      <c r="AE1">
        <v>45</v>
      </c>
      <c r="AF1">
        <v>55</v>
      </c>
      <c r="AG1">
        <v>60</v>
      </c>
      <c r="AH1">
        <v>70</v>
      </c>
      <c r="AI1">
        <v>80</v>
      </c>
      <c r="AJ1">
        <v>85</v>
      </c>
      <c r="AK1">
        <v>87</v>
      </c>
    </row>
    <row r="2" spans="1:37" x14ac:dyDescent="0.2">
      <c r="A2" t="s">
        <v>68</v>
      </c>
      <c r="B2">
        <v>9830373.9470000006</v>
      </c>
      <c r="C2">
        <v>9830383.1809999999</v>
      </c>
      <c r="D2">
        <v>9830391.5539999995</v>
      </c>
      <c r="E2">
        <v>9830399.7349999994</v>
      </c>
      <c r="F2">
        <v>9830405.1710000001</v>
      </c>
      <c r="G2">
        <v>9830406.0309999995</v>
      </c>
      <c r="H2">
        <v>9830405.1209999993</v>
      </c>
      <c r="I2">
        <v>9830403.9159999993</v>
      </c>
      <c r="J2">
        <v>9830402.9749999996</v>
      </c>
      <c r="K2">
        <v>9830402.6720000003</v>
      </c>
      <c r="L2">
        <v>9830402.9619999994</v>
      </c>
      <c r="M2">
        <v>9830403.4670000002</v>
      </c>
      <c r="N2">
        <v>9830405.7939999998</v>
      </c>
      <c r="O2">
        <v>9830406.7369999997</v>
      </c>
      <c r="P2">
        <v>9830409.1889999993</v>
      </c>
      <c r="Q2">
        <v>9830411.7410000004</v>
      </c>
      <c r="U2" t="s">
        <v>68</v>
      </c>
      <c r="V2">
        <v>0</v>
      </c>
      <c r="W2">
        <v>-3048.6539779999998</v>
      </c>
      <c r="X2">
        <v>-2109.3063440000001</v>
      </c>
      <c r="Y2">
        <v>-1257.581422</v>
      </c>
      <c r="Z2">
        <v>-425.27923629999998</v>
      </c>
      <c r="AA2">
        <v>127.6990589</v>
      </c>
      <c r="AB2">
        <v>215.14544839999999</v>
      </c>
      <c r="AC2">
        <v>122.5212453</v>
      </c>
      <c r="AD2">
        <v>-95.740386560000005</v>
      </c>
      <c r="AE2">
        <v>-126.56651859999999</v>
      </c>
      <c r="AF2">
        <v>-97.035687260000003</v>
      </c>
      <c r="AG2">
        <v>-45.691578319999998</v>
      </c>
      <c r="AH2">
        <v>190.99588130000001</v>
      </c>
      <c r="AI2">
        <v>287.00414369999999</v>
      </c>
      <c r="AJ2">
        <v>536.37673930000005</v>
      </c>
      <c r="AK2">
        <v>796.02697160000002</v>
      </c>
    </row>
  </sheetData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7"/>
  <sheetViews>
    <sheetView workbookViewId="0">
      <selection activeCell="E10" sqref="E10"/>
    </sheetView>
  </sheetViews>
  <sheetFormatPr defaultRowHeight="14.25" x14ac:dyDescent="0.2"/>
  <sheetData>
    <row r="3" spans="1:17" x14ac:dyDescent="0.2">
      <c r="B3" s="2">
        <v>-40</v>
      </c>
      <c r="C3" s="2">
        <v>-35</v>
      </c>
      <c r="D3" s="2">
        <v>-25</v>
      </c>
      <c r="E3" s="2">
        <v>-15</v>
      </c>
      <c r="F3" s="2">
        <v>-5</v>
      </c>
      <c r="G3" s="2">
        <v>5</v>
      </c>
      <c r="H3" s="7">
        <v>15</v>
      </c>
      <c r="I3" s="7">
        <v>25</v>
      </c>
      <c r="J3" s="7">
        <v>35</v>
      </c>
      <c r="K3" s="7">
        <v>45</v>
      </c>
      <c r="L3" s="7">
        <v>55</v>
      </c>
      <c r="M3" s="7">
        <v>60</v>
      </c>
      <c r="N3" s="7">
        <v>70</v>
      </c>
      <c r="O3" s="7">
        <v>80</v>
      </c>
      <c r="P3" s="7">
        <v>85</v>
      </c>
      <c r="Q3" s="7">
        <v>87</v>
      </c>
    </row>
    <row r="4" spans="1:17" x14ac:dyDescent="0.2">
      <c r="B4" s="2">
        <v>9830373.9470000006</v>
      </c>
      <c r="C4" s="2">
        <v>9830383.1809999999</v>
      </c>
      <c r="D4" s="2">
        <v>9830391.5539999995</v>
      </c>
      <c r="E4" s="2">
        <v>9830399.7349999994</v>
      </c>
      <c r="F4" s="2">
        <v>9830405.1710000001</v>
      </c>
      <c r="G4" s="2">
        <v>9830406.0309999995</v>
      </c>
      <c r="H4" s="7">
        <v>9830405.1209999993</v>
      </c>
      <c r="I4" s="7">
        <v>9830403.9159999993</v>
      </c>
      <c r="J4" s="7">
        <v>9830402.9749999996</v>
      </c>
      <c r="K4" s="7">
        <v>9830402.6720000003</v>
      </c>
      <c r="L4" s="7">
        <v>9830402.9619999994</v>
      </c>
      <c r="M4" s="7">
        <v>9830403.4670000002</v>
      </c>
      <c r="N4" s="7">
        <v>9830405.7939999998</v>
      </c>
      <c r="O4" s="7">
        <v>9830406.7369999997</v>
      </c>
      <c r="P4" s="7">
        <v>9830409.1889999993</v>
      </c>
      <c r="Q4" s="7">
        <v>9830411.7410000004</v>
      </c>
    </row>
    <row r="5" spans="1:17" x14ac:dyDescent="0.2">
      <c r="A5" t="s">
        <v>48</v>
      </c>
      <c r="B5" s="2">
        <f>B4*2</f>
        <v>19660747.894000001</v>
      </c>
      <c r="C5" s="2">
        <f t="shared" ref="C5:Q5" si="0">C4*2</f>
        <v>19660766.362</v>
      </c>
      <c r="D5" s="2">
        <f t="shared" si="0"/>
        <v>19660783.107999999</v>
      </c>
      <c r="E5" s="2">
        <f t="shared" si="0"/>
        <v>19660799.469999999</v>
      </c>
      <c r="F5" s="2">
        <f t="shared" si="0"/>
        <v>19660810.342</v>
      </c>
      <c r="G5" s="2">
        <f t="shared" si="0"/>
        <v>19660812.061999999</v>
      </c>
      <c r="H5" s="2">
        <f t="shared" si="0"/>
        <v>19660810.241999999</v>
      </c>
      <c r="I5" s="2">
        <f t="shared" si="0"/>
        <v>19660807.831999999</v>
      </c>
      <c r="J5" s="2">
        <f t="shared" si="0"/>
        <v>19660805.949999999</v>
      </c>
      <c r="K5" s="2">
        <f t="shared" si="0"/>
        <v>19660805.344000001</v>
      </c>
      <c r="L5" s="2">
        <f t="shared" si="0"/>
        <v>19660805.923999999</v>
      </c>
      <c r="M5" s="2">
        <f t="shared" si="0"/>
        <v>19660806.934</v>
      </c>
      <c r="N5" s="2">
        <f t="shared" si="0"/>
        <v>19660811.588</v>
      </c>
      <c r="O5" s="2">
        <f t="shared" si="0"/>
        <v>19660813.473999999</v>
      </c>
      <c r="P5" s="2">
        <f t="shared" si="0"/>
        <v>19660818.377999999</v>
      </c>
      <c r="Q5" s="2">
        <f t="shared" si="0"/>
        <v>19660823.482000001</v>
      </c>
    </row>
    <row r="6" spans="1:17" x14ac:dyDescent="0.2">
      <c r="B6" s="5">
        <f>(B5-$I$5)/$I$5*1000000</f>
        <v>-3.0486031148594361</v>
      </c>
      <c r="C6" s="5">
        <f t="shared" ref="C6:Q6" si="1">(C5-$I$5)/$I$5*1000000</f>
        <v>-2.1092724344373681</v>
      </c>
      <c r="D6" s="5">
        <f t="shared" si="1"/>
        <v>-1.2575271682999052</v>
      </c>
      <c r="E6" s="8">
        <f t="shared" si="1"/>
        <v>-0.42531314436234707</v>
      </c>
      <c r="F6" s="8">
        <f t="shared" si="1"/>
        <v>0.12766515105009282</v>
      </c>
      <c r="G6" s="8">
        <f t="shared" si="1"/>
        <v>0.21514884009813026</v>
      </c>
      <c r="H6" s="8">
        <f t="shared" si="1"/>
        <v>0.1225788899796115</v>
      </c>
      <c r="I6" s="8">
        <f t="shared" si="1"/>
        <v>0</v>
      </c>
      <c r="J6" s="8">
        <f t="shared" si="1"/>
        <v>-9.5723431883688662E-2</v>
      </c>
      <c r="K6" s="8">
        <f t="shared" si="1"/>
        <v>-0.1265461734478463</v>
      </c>
      <c r="L6" s="8">
        <f t="shared" si="1"/>
        <v>-9.7045859769592915E-2</v>
      </c>
      <c r="M6" s="8">
        <f t="shared" si="1"/>
        <v>-4.5674623639852197E-2</v>
      </c>
      <c r="N6" s="8">
        <f t="shared" si="1"/>
        <v>0.19103996301058382</v>
      </c>
      <c r="O6" s="8">
        <f t="shared" si="1"/>
        <v>0.28696684536740824</v>
      </c>
      <c r="P6" s="8">
        <f t="shared" si="1"/>
        <v>0.53639708450456958</v>
      </c>
      <c r="Q6" s="8">
        <f t="shared" si="1"/>
        <v>0.79599984578269367</v>
      </c>
    </row>
    <row r="27" spans="9:9" x14ac:dyDescent="0.2">
      <c r="I27" t="s">
        <v>69</v>
      </c>
    </row>
  </sheetData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第一次</vt:lpstr>
      <vt:lpstr>第一次（处理后）</vt:lpstr>
      <vt:lpstr>第二次</vt:lpstr>
      <vt:lpstr>第二次（处理后）</vt:lpstr>
      <vt:lpstr>第三次</vt:lpstr>
      <vt:lpstr>第三次（处理后）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2017-07-27T06:37:12Z</dcterms:created>
  <dcterms:modified xsi:type="dcterms:W3CDTF">2017-07-31T04:13:55Z</dcterms:modified>
</cp:coreProperties>
</file>