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320" windowHeight="7875"/>
  </bookViews>
  <sheets>
    <sheet name="SMD晶体数值表" sheetId="8" r:id="rId1"/>
    <sheet name="老化" sheetId="11" r:id="rId2"/>
    <sheet name="尺寸" sheetId="12" r:id="rId3"/>
    <sheet name="温度特性" sheetId="13" r:id="rId4"/>
  </sheets>
  <calcPr calcId="124519"/>
</workbook>
</file>

<file path=xl/calcChain.xml><?xml version="1.0" encoding="utf-8"?>
<calcChain xmlns="http://schemas.openxmlformats.org/spreadsheetml/2006/main">
  <c r="D14" i="11"/>
  <c r="D13"/>
  <c r="D12"/>
  <c r="D11"/>
  <c r="D10"/>
  <c r="D9"/>
  <c r="D8"/>
  <c r="D7"/>
  <c r="D6"/>
  <c r="D5"/>
  <c r="F28" i="8"/>
  <c r="D30"/>
</calcChain>
</file>

<file path=xl/sharedStrings.xml><?xml version="1.0" encoding="utf-8"?>
<sst xmlns="http://schemas.openxmlformats.org/spreadsheetml/2006/main" count="196" uniqueCount="116">
  <si>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</si>
  <si>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</si>
  <si>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</si>
  <si>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</si>
  <si>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</si>
  <si>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0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</si>
  <si>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0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</si>
  <si>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0" type="noConversion"/>
  </si>
  <si>
    <t>线性</t>
    <phoneticPr fontId="10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</si>
  <si>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</si>
  <si>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</si>
  <si>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</si>
  <si>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</si>
  <si>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</si>
  <si>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</si>
  <si>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</si>
  <si>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</si>
  <si>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</si>
  <si>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</si>
  <si>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t>NA</t>
    <phoneticPr fontId="1" type="noConversion"/>
  </si>
  <si>
    <t>OK</t>
    <phoneticPr fontId="1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</si>
  <si>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0" type="noConversion"/>
  </si>
  <si>
    <t>判定</t>
    <phoneticPr fontId="10" type="noConversion"/>
  </si>
  <si>
    <t>NG</t>
    <phoneticPr fontId="1" type="noConversion"/>
  </si>
  <si>
    <t>验证结论Test conclusion：  不合格</t>
    <phoneticPr fontId="10" type="noConversion"/>
  </si>
  <si>
    <t>检验员Inspector: 王俊敏            日期Date：20200112                                         审核Audit：                日期Date：</t>
    <phoneticPr fontId="10" type="noConversion"/>
  </si>
  <si>
    <t>≤262.14</t>
    <phoneticPr fontId="1" type="noConversion"/>
  </si>
  <si>
    <t>≥262.14</t>
    <phoneticPr fontId="1" type="noConversion"/>
  </si>
  <si>
    <t>输出波形</t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</si>
  <si>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</si>
  <si>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</si>
  <si>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</si>
  <si>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</si>
  <si>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</si>
  <si>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</si>
  <si>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0" type="noConversion"/>
  </si>
  <si>
    <t>NA</t>
    <phoneticPr fontId="1" type="noConversion"/>
  </si>
  <si>
    <t>≥0.8</t>
    <phoneticPr fontId="1" type="noConversion"/>
  </si>
  <si>
    <t xml:space="preserve">广东大普通信技术有限公司                                     </t>
    <phoneticPr fontId="10" type="noConversion"/>
  </si>
  <si>
    <t>贴片晶体老化记录表</t>
    <phoneticPr fontId="10" type="noConversion"/>
  </si>
  <si>
    <t>序号</t>
    <phoneticPr fontId="10" type="noConversion"/>
  </si>
  <si>
    <t>老化前频率Hz</t>
    <phoneticPr fontId="10" type="noConversion"/>
  </si>
  <si>
    <t>老化后频率Hz</t>
    <phoneticPr fontId="10" type="noConversion"/>
  </si>
  <si>
    <t>老化率ppm</t>
    <phoneticPr fontId="10" type="noConversion"/>
  </si>
  <si>
    <t>ok</t>
    <phoneticPr fontId="10" type="noConversion"/>
  </si>
  <si>
    <r>
      <t>IQC判定结论：</t>
    </r>
    <r>
      <rPr>
        <sz val="11"/>
        <color theme="1"/>
        <rFont val="宋体"/>
        <family val="3"/>
        <charset val="134"/>
        <scheme val="minor"/>
      </rPr>
      <t xml:space="preserve"> OK</t>
    </r>
    <phoneticPr fontId="10" type="noConversion"/>
  </si>
  <si>
    <t xml:space="preserve">计算方法:（老化后-老化前）/标称频率 </t>
    <phoneticPr fontId="10" type="noConversion"/>
  </si>
  <si>
    <t>差率：±1PPM</t>
    <phoneticPr fontId="10" type="noConversion"/>
  </si>
  <si>
    <t>晶体检验数据</t>
    <phoneticPr fontId="1" type="noConversion"/>
  </si>
  <si>
    <t>序号</t>
  </si>
  <si>
    <t>长</t>
  </si>
  <si>
    <t>宽</t>
  </si>
  <si>
    <t>高</t>
  </si>
  <si>
    <t>下限值：</t>
  </si>
  <si>
    <t>≤2</t>
    <phoneticPr fontId="1" type="noConversion"/>
  </si>
  <si>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</si>
  <si>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</si>
  <si>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</si>
  <si>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</si>
  <si>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</si>
  <si>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</si>
  <si>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</si>
  <si>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</si>
  <si>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</si>
  <si>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</si>
  <si>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</si>
  <si>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</si>
  <si>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</si>
  <si>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</si>
  <si>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</si>
  <si>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</si>
  <si>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</si>
  <si>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frq_60</t>
  </si>
  <si>
    <t>frq_70</t>
  </si>
  <si>
    <t>frq_80</t>
  </si>
  <si>
    <t>frq_85</t>
  </si>
  <si>
    <t>frq_87</t>
  </si>
  <si>
    <t>NoBarCode-2020070915-1-1/1/1</t>
  </si>
  <si>
    <t>NoBarCode-2020070915-1-2/1/2</t>
  </si>
  <si>
    <t>NoBarCode-2020070915-1-4/1/4</t>
  </si>
  <si>
    <t>NoBarCode-2020070915-1-5/1/5</t>
  </si>
  <si>
    <t>NoBarCode-2020070915-1-6/1/6</t>
  </si>
  <si>
    <t>NoBarCode-2020070915-1-7/1/7</t>
  </si>
  <si>
    <t>NoBarCode-2020070915-1-8/1/8</t>
  </si>
  <si>
    <t>NoBarCode-2020070915-1-9/1/9</t>
  </si>
  <si>
    <t>NoBarCode-2020070915-1-10/1/10</t>
  </si>
  <si>
    <t>NoBarCode-2020070915-1-11/1/11</t>
  </si>
  <si>
    <t>NoBarCode-2020070915-1-12/1/12</t>
  </si>
  <si>
    <t>NoBarCode-2020070915-1-15/1/15</t>
  </si>
  <si>
    <t>NoBarCode-2020070915-1-16/1/16</t>
  </si>
  <si>
    <t>NoBarCode-2020070915-1-18/1/18</t>
  </si>
  <si>
    <t>NoBarCode-2020070915-1-19/1/19</t>
  </si>
  <si>
    <t>NoBarCode-2020070915-1-20/1/20</t>
  </si>
  <si>
    <t>NoBarCode-2020070915-1-21/1/21</t>
  </si>
  <si>
    <t>NoBarCode-2020070915-1-22/1/22</t>
  </si>
  <si>
    <t>NoBarCode-2020070915-1-23/1/23</t>
  </si>
  <si>
    <t>NoBarCode-2020070915-1-24/1/24</t>
  </si>
  <si>
    <t>X3225YF50003H2</t>
    <phoneticPr fontId="1" type="noConversion"/>
  </si>
  <si>
    <t xml:space="preserve">                                              判定标准： -40～85 ±1000ppb   </t>
    <phoneticPr fontId="10" type="noConversion"/>
  </si>
  <si>
    <t xml:space="preserve">检验员：王俊敏 </t>
    <phoneticPr fontId="10" type="noConversion"/>
  </si>
  <si>
    <t>审核：</t>
    <phoneticPr fontId="10" type="noConversion"/>
  </si>
  <si>
    <t>————</t>
    <phoneticPr fontId="10" type="noConversion"/>
  </si>
  <si>
    <t>日期：</t>
    <phoneticPr fontId="10" type="noConversion"/>
  </si>
  <si>
    <t>品号:X53YF32770</t>
    <phoneticPr fontId="10" type="noConversion"/>
  </si>
  <si>
    <t>批号:20130502004</t>
    <phoneticPr fontId="10" type="noConversion"/>
  </si>
  <si>
    <t>检验日期：20200705</t>
    <phoneticPr fontId="10" type="noConversion"/>
  </si>
  <si>
    <t>结束日期：20200712</t>
    <phoneticPr fontId="10" type="noConversion"/>
  </si>
  <si>
    <r>
      <rPr>
        <sz val="10"/>
        <color indexed="8"/>
        <rFont val="宋体"/>
        <family val="3"/>
        <charset val="134"/>
      </rPr>
      <t>检验员：王俊敏</t>
    </r>
    <r>
      <rPr>
        <sz val="10"/>
        <color indexed="8"/>
        <rFont val="Arial Narrow"/>
        <family val="2"/>
      </rPr>
      <t xml:space="preserve">        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20200713   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  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 </t>
    </r>
    <phoneticPr fontId="10" type="noConversion"/>
  </si>
  <si>
    <t>5.2mm</t>
    <phoneticPr fontId="1" type="noConversion"/>
  </si>
  <si>
    <t>4.8mm</t>
    <phoneticPr fontId="1" type="noConversion"/>
  </si>
  <si>
    <t>3.4mm</t>
    <phoneticPr fontId="1" type="noConversion"/>
  </si>
  <si>
    <t>3mm</t>
    <phoneticPr fontId="1" type="noConversion"/>
  </si>
  <si>
    <t xml:space="preserve">上限值：             </t>
    <phoneticPr fontId="1" type="noConversion"/>
  </si>
  <si>
    <t>1.5mm</t>
    <phoneticPr fontId="1" type="noConversion"/>
  </si>
  <si>
    <t>1.2mm</t>
    <phoneticPr fontId="1" type="noConversion"/>
  </si>
  <si>
    <t>32768000~±49.2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</si>
</sst>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sz val="10"/>
      <color indexed="8"/>
      <name val="Arial Narrow"/>
      <family val="2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6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/>
    </xf>
    <xf numFmtId="0" fontId="2" fillId="0" borderId="10" xfId="1" applyFont="1" applyBorder="1" applyAlignment="1">
      <alignment vertical="top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2" fillId="0" borderId="5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3" fillId="0" borderId="0" xfId="5" applyFont="1">
      <alignment vertical="center"/>
    </xf>
    <xf numFmtId="0" fontId="0" fillId="0" borderId="2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17" fillId="0" borderId="13" xfId="1" applyFont="1" applyBorder="1" applyAlignment="1">
      <alignment vertical="top"/>
    </xf>
    <xf numFmtId="0" fontId="2" fillId="0" borderId="0" xfId="1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7" fillId="0" borderId="0" xfId="5" applyFont="1" applyAlignment="1">
      <alignment vertical="center"/>
    </xf>
    <xf numFmtId="176" fontId="17" fillId="0" borderId="0" xfId="5" applyNumberFormat="1" applyFont="1" applyAlignment="1">
      <alignment vertical="center"/>
    </xf>
    <xf numFmtId="0" fontId="19" fillId="0" borderId="0" xfId="5" applyFont="1" applyAlignment="1">
      <alignment horizontal="center"/>
    </xf>
    <xf numFmtId="0" fontId="3" fillId="0" borderId="0" xfId="5" applyFont="1" applyAlignment="1">
      <alignment horizontal="center" vertical="center"/>
    </xf>
    <xf numFmtId="0" fontId="17" fillId="0" borderId="1" xfId="5" applyFont="1" applyBorder="1" applyAlignment="1">
      <alignment vertical="center"/>
    </xf>
    <xf numFmtId="176" fontId="17" fillId="0" borderId="1" xfId="5" applyNumberFormat="1" applyFont="1" applyBorder="1" applyAlignment="1">
      <alignment horizontal="left" vertical="center"/>
    </xf>
    <xf numFmtId="0" fontId="18" fillId="0" borderId="13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4" xfId="5" applyFont="1" applyBorder="1" applyAlignment="1">
      <alignment horizontal="center" vertical="center"/>
    </xf>
    <xf numFmtId="176" fontId="3" fillId="0" borderId="14" xfId="5" applyNumberFormat="1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176" fontId="3" fillId="0" borderId="0" xfId="5" applyNumberFormat="1" applyFont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>
      <alignment vertical="center"/>
    </xf>
    <xf numFmtId="0" fontId="17" fillId="0" borderId="1" xfId="5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0" fillId="0" borderId="0" xfId="5" applyFont="1" applyAlignment="1">
      <alignment horizontal="center" vertical="center"/>
    </xf>
    <xf numFmtId="0" fontId="17" fillId="0" borderId="1" xfId="5" applyFont="1" applyBorder="1" applyAlignment="1">
      <alignment horizontal="left" vertical="center"/>
    </xf>
    <xf numFmtId="0" fontId="3" fillId="0" borderId="1" xfId="5" applyFont="1" applyBorder="1" applyAlignment="1">
      <alignment horizontal="left" vertical="center"/>
    </xf>
    <xf numFmtId="0" fontId="3" fillId="0" borderId="2" xfId="5" applyFont="1" applyBorder="1" applyAlignment="1">
      <alignment horizontal="left" vertical="center"/>
    </xf>
    <xf numFmtId="0" fontId="21" fillId="0" borderId="5" xfId="5" applyFont="1" applyBorder="1" applyAlignment="1">
      <alignment horizontal="left" vertical="center"/>
    </xf>
    <xf numFmtId="0" fontId="9" fillId="0" borderId="0" xfId="5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22" fillId="0" borderId="2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NumberFormat="1" applyBorder="1">
      <alignment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10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0"/>
  <sheetViews>
    <sheetView showGridLines="0" tabSelected="1" workbookViewId="0">
      <selection activeCell="U22" sqref="U20:U25"/>
    </sheetView>
  </sheetViews>
  <sheetFormatPr defaultRowHeight="13.5"/>
  <cols>
    <col min="1" max="1" width="4.625" customWidth="1"/>
    <col min="2" max="2" width="7.25" customWidth="1"/>
    <col min="3" max="3" width="11.5" customWidth="1"/>
    <col min="4" max="4" width="14.25" customWidth="1"/>
    <col min="5" max="5" width="11.75" customWidth="1"/>
    <col min="6" max="6" width="7.25" customWidth="1"/>
    <col min="7" max="7" width="5.5" customWidth="1"/>
    <col min="8" max="13" width="5.75" customWidth="1"/>
    <col min="14" max="19" width="7.25" customWidth="1"/>
    <col min="20" max="20" width="6.25" hidden="1" customWidth="1"/>
    <col min="21" max="21" width="5.25" customWidth="1"/>
  </cols>
  <sheetData>
    <row r="1" spans="1:21" ht="24.75" customHeight="1">
      <c r="A1" s="15" t="s">
        <v>1</v>
      </c>
      <c r="B1" s="15"/>
      <c r="C1" s="15"/>
      <c r="D1" s="15"/>
      <c r="F1" s="83" t="s">
        <v>2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4" t="s">
        <v>3</v>
      </c>
      <c r="R1" s="84"/>
      <c r="S1" s="84"/>
      <c r="T1" s="84"/>
      <c r="U1" s="84"/>
    </row>
    <row r="2" spans="1:21" ht="22.5" customHeight="1">
      <c r="A2" s="14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1"/>
      <c r="N2" s="12"/>
      <c r="O2" s="12"/>
      <c r="R2" s="11" t="s">
        <v>4</v>
      </c>
    </row>
    <row r="3" spans="1:21" ht="24.75" customHeight="1">
      <c r="A3" s="72" t="s">
        <v>5</v>
      </c>
      <c r="B3" s="72" t="s">
        <v>6</v>
      </c>
      <c r="C3" s="75" t="s">
        <v>7</v>
      </c>
      <c r="D3" s="77" t="s">
        <v>21</v>
      </c>
      <c r="E3" s="78"/>
      <c r="F3" s="81" t="s">
        <v>8</v>
      </c>
      <c r="G3" s="90" t="s">
        <v>9</v>
      </c>
      <c r="H3" s="90"/>
      <c r="I3" s="90"/>
      <c r="J3" s="90"/>
      <c r="K3" s="90"/>
      <c r="L3" s="90"/>
      <c r="M3" s="90"/>
      <c r="N3" s="10" t="s">
        <v>28</v>
      </c>
      <c r="O3" s="85" t="s">
        <v>29</v>
      </c>
      <c r="P3" s="85"/>
      <c r="Q3" s="86" t="s">
        <v>30</v>
      </c>
      <c r="R3" s="86" t="s">
        <v>31</v>
      </c>
      <c r="S3" s="87" t="s">
        <v>32</v>
      </c>
      <c r="T3" s="72" t="s">
        <v>10</v>
      </c>
      <c r="U3" s="72" t="s">
        <v>11</v>
      </c>
    </row>
    <row r="4" spans="1:21" ht="24.75" customHeight="1">
      <c r="A4" s="73"/>
      <c r="B4" s="74"/>
      <c r="C4" s="76"/>
      <c r="D4" s="79"/>
      <c r="E4" s="80"/>
      <c r="F4" s="82"/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9" t="s">
        <v>17</v>
      </c>
      <c r="M4" s="8" t="s">
        <v>18</v>
      </c>
      <c r="N4" s="87" t="s">
        <v>33</v>
      </c>
      <c r="O4" s="7" t="s">
        <v>34</v>
      </c>
      <c r="P4" s="7" t="s">
        <v>35</v>
      </c>
      <c r="Q4" s="86"/>
      <c r="R4" s="86"/>
      <c r="S4" s="88"/>
      <c r="T4" s="73"/>
      <c r="U4" s="73"/>
    </row>
    <row r="5" spans="1:21" ht="24" customHeight="1">
      <c r="A5" s="74"/>
      <c r="B5" s="42" t="s">
        <v>54</v>
      </c>
      <c r="C5" s="68" t="s">
        <v>115</v>
      </c>
      <c r="D5" s="41" t="s">
        <v>26</v>
      </c>
      <c r="E5" s="28" t="s">
        <v>27</v>
      </c>
      <c r="F5" s="32" t="s">
        <v>19</v>
      </c>
      <c r="G5" s="27" t="s">
        <v>19</v>
      </c>
      <c r="H5" s="41" t="s">
        <v>19</v>
      </c>
      <c r="I5" s="41" t="s">
        <v>19</v>
      </c>
      <c r="J5" s="41" t="s">
        <v>19</v>
      </c>
      <c r="K5" s="41" t="s">
        <v>19</v>
      </c>
      <c r="L5" s="41" t="s">
        <v>19</v>
      </c>
      <c r="M5" s="31" t="s">
        <v>19</v>
      </c>
      <c r="N5" s="89"/>
      <c r="O5" s="42" t="s">
        <v>36</v>
      </c>
      <c r="P5" s="42" t="s">
        <v>36</v>
      </c>
      <c r="Q5" s="42" t="s">
        <v>36</v>
      </c>
      <c r="R5" s="42" t="s">
        <v>36</v>
      </c>
      <c r="S5" s="43" t="s">
        <v>37</v>
      </c>
      <c r="T5" s="6"/>
      <c r="U5" s="74"/>
    </row>
    <row r="6" spans="1:21" ht="13.5" customHeight="1">
      <c r="A6" s="4">
        <v>1</v>
      </c>
      <c r="B6" s="2">
        <v>1.5</v>
      </c>
      <c r="C6" s="102">
        <v>-110</v>
      </c>
      <c r="D6" s="2">
        <v>-705</v>
      </c>
      <c r="E6" s="2">
        <v>755</v>
      </c>
      <c r="F6" s="33"/>
      <c r="G6" s="3"/>
      <c r="H6" s="34"/>
      <c r="I6" s="34"/>
      <c r="J6" s="34"/>
      <c r="K6" s="34"/>
      <c r="L6" s="34"/>
      <c r="M6" s="30"/>
      <c r="N6" s="16"/>
      <c r="O6" s="16"/>
      <c r="P6" s="16"/>
      <c r="Q6" s="16"/>
      <c r="R6" s="16"/>
      <c r="S6" s="17">
        <v>2.5</v>
      </c>
      <c r="T6" s="17"/>
      <c r="U6" s="16" t="s">
        <v>23</v>
      </c>
    </row>
    <row r="7" spans="1:21" ht="13.5" customHeight="1">
      <c r="A7" s="4">
        <v>2</v>
      </c>
      <c r="B7" s="2">
        <v>1.5</v>
      </c>
      <c r="C7" s="102">
        <v>-184</v>
      </c>
      <c r="D7" s="2">
        <v>-683</v>
      </c>
      <c r="E7" s="2">
        <v>744</v>
      </c>
      <c r="F7" s="33"/>
      <c r="G7" s="3"/>
      <c r="H7" s="34"/>
      <c r="I7" s="34"/>
      <c r="J7" s="34"/>
      <c r="K7" s="34"/>
      <c r="L7" s="34"/>
      <c r="M7" s="30"/>
      <c r="N7" s="16"/>
      <c r="O7" s="16"/>
      <c r="P7" s="16"/>
      <c r="Q7" s="16"/>
      <c r="R7" s="16"/>
      <c r="S7" s="17">
        <v>2.5</v>
      </c>
      <c r="T7" s="17"/>
      <c r="U7" s="16" t="s">
        <v>23</v>
      </c>
    </row>
    <row r="8" spans="1:21" ht="13.5" customHeight="1">
      <c r="A8" s="4">
        <v>3</v>
      </c>
      <c r="B8" s="2">
        <v>1.5</v>
      </c>
      <c r="C8" s="102">
        <v>-178</v>
      </c>
      <c r="D8" s="2">
        <v>-713</v>
      </c>
      <c r="E8" s="2">
        <v>748</v>
      </c>
      <c r="F8" s="33"/>
      <c r="G8" s="3"/>
      <c r="H8" s="34"/>
      <c r="I8" s="34"/>
      <c r="J8" s="34"/>
      <c r="K8" s="34"/>
      <c r="L8" s="34"/>
      <c r="M8" s="30"/>
      <c r="N8" s="16"/>
      <c r="O8" s="16"/>
      <c r="P8" s="16"/>
      <c r="Q8" s="16"/>
      <c r="R8" s="16"/>
      <c r="S8" s="17">
        <v>2.5</v>
      </c>
      <c r="T8" s="17"/>
      <c r="U8" s="16" t="s">
        <v>23</v>
      </c>
    </row>
    <row r="9" spans="1:21" ht="13.5" customHeight="1">
      <c r="A9" s="4">
        <v>4</v>
      </c>
      <c r="B9" s="2">
        <v>1.5</v>
      </c>
      <c r="C9" s="102">
        <v>-139</v>
      </c>
      <c r="D9" s="2">
        <v>-753</v>
      </c>
      <c r="E9" s="2">
        <v>719</v>
      </c>
      <c r="F9" s="33"/>
      <c r="G9" s="3"/>
      <c r="H9" s="34"/>
      <c r="I9" s="34"/>
      <c r="J9" s="34"/>
      <c r="K9" s="34"/>
      <c r="L9" s="34"/>
      <c r="M9" s="30"/>
      <c r="N9" s="16"/>
      <c r="O9" s="16"/>
      <c r="P9" s="16"/>
      <c r="Q9" s="16"/>
      <c r="R9" s="16"/>
      <c r="S9" s="17">
        <v>2.5</v>
      </c>
      <c r="T9" s="17"/>
      <c r="U9" s="16" t="s">
        <v>23</v>
      </c>
    </row>
    <row r="10" spans="1:21" ht="13.5" customHeight="1">
      <c r="A10" s="4">
        <v>5</v>
      </c>
      <c r="B10" s="2">
        <v>1.5</v>
      </c>
      <c r="C10" s="102">
        <v>-124</v>
      </c>
      <c r="D10" s="2">
        <v>-690</v>
      </c>
      <c r="E10" s="2">
        <v>612</v>
      </c>
      <c r="F10" s="33"/>
      <c r="G10" s="3"/>
      <c r="H10" s="34"/>
      <c r="I10" s="34"/>
      <c r="J10" s="34"/>
      <c r="K10" s="34"/>
      <c r="L10" s="34"/>
      <c r="M10" s="30"/>
      <c r="N10" s="16"/>
      <c r="O10" s="16"/>
      <c r="P10" s="16"/>
      <c r="Q10" s="16"/>
      <c r="R10" s="16"/>
      <c r="S10" s="17">
        <v>2.5</v>
      </c>
      <c r="T10" s="17"/>
      <c r="U10" s="16" t="s">
        <v>23</v>
      </c>
    </row>
    <row r="11" spans="1:21" ht="13.5" customHeight="1">
      <c r="A11" s="4">
        <v>6</v>
      </c>
      <c r="B11" s="2">
        <v>1.5</v>
      </c>
      <c r="C11" s="102">
        <v>-177</v>
      </c>
      <c r="D11" s="2">
        <v>-690</v>
      </c>
      <c r="E11" s="2">
        <v>746</v>
      </c>
      <c r="F11" s="33"/>
      <c r="G11" s="3"/>
      <c r="H11" s="34"/>
      <c r="I11" s="34"/>
      <c r="J11" s="34"/>
      <c r="K11" s="34"/>
      <c r="L11" s="34"/>
      <c r="M11" s="30"/>
      <c r="N11" s="16"/>
      <c r="O11" s="16"/>
      <c r="P11" s="16"/>
      <c r="Q11" s="16"/>
      <c r="R11" s="16"/>
      <c r="S11" s="17">
        <v>2.5</v>
      </c>
      <c r="T11" s="17"/>
      <c r="U11" s="16" t="s">
        <v>23</v>
      </c>
    </row>
    <row r="12" spans="1:21" ht="13.5" customHeight="1">
      <c r="A12" s="4">
        <v>7</v>
      </c>
      <c r="B12" s="2">
        <v>1.5</v>
      </c>
      <c r="C12" s="102">
        <v>-156</v>
      </c>
      <c r="D12" s="2">
        <v>-690</v>
      </c>
      <c r="E12" s="2">
        <v>711</v>
      </c>
      <c r="F12" s="33"/>
      <c r="G12" s="3"/>
      <c r="H12" s="34"/>
      <c r="I12" s="34"/>
      <c r="J12" s="34"/>
      <c r="K12" s="34"/>
      <c r="L12" s="34"/>
      <c r="M12" s="30"/>
      <c r="N12" s="16"/>
      <c r="O12" s="16"/>
      <c r="P12" s="16"/>
      <c r="Q12" s="16"/>
      <c r="R12" s="16"/>
      <c r="S12" s="17">
        <v>2.5</v>
      </c>
      <c r="T12" s="17"/>
      <c r="U12" s="16" t="s">
        <v>23</v>
      </c>
    </row>
    <row r="13" spans="1:21" ht="13.5" customHeight="1">
      <c r="A13" s="4">
        <v>8</v>
      </c>
      <c r="B13" s="2">
        <v>1.5</v>
      </c>
      <c r="C13" s="102">
        <v>-165</v>
      </c>
      <c r="D13" s="2">
        <v>-711</v>
      </c>
      <c r="E13" s="2">
        <v>626</v>
      </c>
      <c r="F13" s="33"/>
      <c r="G13" s="3"/>
      <c r="H13" s="34"/>
      <c r="I13" s="34"/>
      <c r="J13" s="35"/>
      <c r="K13" s="34"/>
      <c r="L13" s="34"/>
      <c r="M13" s="30"/>
      <c r="N13" s="16"/>
      <c r="O13" s="16"/>
      <c r="P13" s="16"/>
      <c r="Q13" s="16"/>
      <c r="R13" s="16"/>
      <c r="S13" s="17">
        <v>2.5</v>
      </c>
      <c r="T13" s="16"/>
      <c r="U13" s="16" t="s">
        <v>23</v>
      </c>
    </row>
    <row r="14" spans="1:21" ht="13.5" customHeight="1">
      <c r="A14" s="4">
        <v>9</v>
      </c>
      <c r="B14" s="2">
        <v>1.5</v>
      </c>
      <c r="C14" s="102">
        <v>-80</v>
      </c>
      <c r="D14" s="2">
        <v>-905</v>
      </c>
      <c r="E14" s="2">
        <v>568</v>
      </c>
      <c r="F14" s="33"/>
      <c r="G14" s="5"/>
      <c r="H14" s="35"/>
      <c r="I14" s="34"/>
      <c r="J14" s="37"/>
      <c r="K14" s="34"/>
      <c r="L14" s="34"/>
      <c r="M14" s="3"/>
      <c r="N14" s="16"/>
      <c r="O14" s="16"/>
      <c r="P14" s="16"/>
      <c r="Q14" s="16"/>
      <c r="R14" s="16"/>
      <c r="S14" s="17">
        <v>2.5</v>
      </c>
      <c r="T14" s="16"/>
      <c r="U14" s="16" t="s">
        <v>23</v>
      </c>
    </row>
    <row r="15" spans="1:21" ht="13.5" customHeight="1">
      <c r="A15" s="4">
        <v>10</v>
      </c>
      <c r="B15" s="2">
        <v>1.5</v>
      </c>
      <c r="C15" s="102">
        <v>-115</v>
      </c>
      <c r="D15" s="2">
        <v>-738</v>
      </c>
      <c r="E15" s="2">
        <v>649</v>
      </c>
      <c r="F15" s="33"/>
      <c r="G15" s="3"/>
      <c r="H15" s="36"/>
      <c r="I15" s="35"/>
      <c r="J15" s="37"/>
      <c r="K15" s="34"/>
      <c r="L15" s="34"/>
      <c r="M15" s="3"/>
      <c r="N15" s="16"/>
      <c r="O15" s="16"/>
      <c r="P15" s="16"/>
      <c r="Q15" s="16"/>
      <c r="R15" s="16"/>
      <c r="S15" s="17">
        <v>2.5</v>
      </c>
      <c r="T15" s="17"/>
      <c r="U15" s="16" t="s">
        <v>23</v>
      </c>
    </row>
    <row r="16" spans="1:21" ht="13.5" customHeight="1">
      <c r="A16" s="4">
        <v>11</v>
      </c>
      <c r="B16" s="2">
        <v>1.5</v>
      </c>
      <c r="C16" s="102">
        <v>-43</v>
      </c>
      <c r="D16" s="2">
        <v>-752</v>
      </c>
      <c r="E16" s="2">
        <v>497</v>
      </c>
      <c r="F16" s="33"/>
      <c r="G16" s="3"/>
      <c r="H16" s="36"/>
      <c r="I16" s="36"/>
      <c r="J16" s="37"/>
      <c r="K16" s="34"/>
      <c r="L16" s="34"/>
      <c r="M16" s="3"/>
      <c r="N16" s="16"/>
      <c r="O16" s="16"/>
      <c r="P16" s="16"/>
      <c r="Q16" s="16"/>
      <c r="R16" s="16"/>
      <c r="S16" s="17">
        <v>2.5</v>
      </c>
      <c r="T16" s="17"/>
      <c r="U16" s="16" t="s">
        <v>20</v>
      </c>
    </row>
    <row r="17" spans="1:50" ht="13.5" customHeight="1">
      <c r="A17" s="4">
        <v>12</v>
      </c>
      <c r="B17" s="2">
        <v>1.5</v>
      </c>
      <c r="C17" s="102">
        <v>-187</v>
      </c>
      <c r="D17" s="2">
        <v>-742</v>
      </c>
      <c r="E17" s="2">
        <v>768</v>
      </c>
      <c r="F17" s="33"/>
      <c r="G17" s="3"/>
      <c r="H17" s="36"/>
      <c r="I17" s="36"/>
      <c r="J17" s="38"/>
      <c r="K17" s="34"/>
      <c r="L17" s="34"/>
      <c r="M17" s="3"/>
      <c r="N17" s="16"/>
      <c r="O17" s="16"/>
      <c r="P17" s="16"/>
      <c r="Q17" s="16"/>
      <c r="R17" s="16"/>
      <c r="S17" s="17">
        <v>2.5</v>
      </c>
      <c r="T17" s="17"/>
      <c r="U17" s="16" t="s">
        <v>23</v>
      </c>
    </row>
    <row r="18" spans="1:50" ht="13.5" customHeight="1">
      <c r="A18" s="4">
        <v>13</v>
      </c>
      <c r="B18" s="2">
        <v>1.5</v>
      </c>
      <c r="C18" s="102">
        <v>-95</v>
      </c>
      <c r="D18" s="2">
        <v>-697</v>
      </c>
      <c r="E18" s="2">
        <v>647</v>
      </c>
      <c r="F18" s="33"/>
      <c r="G18" s="3"/>
      <c r="H18" s="3"/>
      <c r="I18" s="3"/>
      <c r="J18" s="3"/>
      <c r="K18" s="3"/>
      <c r="L18" s="3"/>
      <c r="M18" s="3"/>
      <c r="N18" s="16"/>
      <c r="O18" s="16"/>
      <c r="P18" s="16"/>
      <c r="Q18" s="16"/>
      <c r="R18" s="16"/>
      <c r="S18" s="17">
        <v>2.5</v>
      </c>
      <c r="T18" s="17"/>
      <c r="U18" s="16" t="s">
        <v>23</v>
      </c>
    </row>
    <row r="19" spans="1:50" ht="13.5" customHeight="1">
      <c r="A19" s="4">
        <v>14</v>
      </c>
      <c r="B19" s="2">
        <v>1.5</v>
      </c>
      <c r="C19" s="102">
        <v>-33</v>
      </c>
      <c r="D19" s="2">
        <v>-773</v>
      </c>
      <c r="E19" s="2">
        <v>528</v>
      </c>
      <c r="F19" s="33"/>
      <c r="G19" s="3"/>
      <c r="H19" s="3"/>
      <c r="I19" s="3"/>
      <c r="J19" s="3"/>
      <c r="K19" s="3"/>
      <c r="L19" s="3"/>
      <c r="M19" s="3"/>
      <c r="N19" s="16"/>
      <c r="O19" s="16"/>
      <c r="P19" s="16"/>
      <c r="Q19" s="16"/>
      <c r="R19" s="16"/>
      <c r="S19" s="17">
        <v>2.5</v>
      </c>
      <c r="T19" s="17"/>
      <c r="U19" s="16" t="s">
        <v>20</v>
      </c>
    </row>
    <row r="20" spans="1:50" ht="13.5" customHeight="1">
      <c r="A20" s="4">
        <v>15</v>
      </c>
      <c r="B20" s="2">
        <v>1.5</v>
      </c>
      <c r="C20" s="102">
        <v>-144</v>
      </c>
      <c r="D20" s="2">
        <v>-780</v>
      </c>
      <c r="E20" s="2">
        <v>680</v>
      </c>
      <c r="F20" s="33"/>
      <c r="G20" s="3"/>
      <c r="H20" s="3"/>
      <c r="I20" s="3"/>
      <c r="J20" s="3"/>
      <c r="K20" s="3"/>
      <c r="L20" s="3"/>
      <c r="M20" s="3"/>
      <c r="N20" s="16"/>
      <c r="O20" s="16"/>
      <c r="P20" s="16"/>
      <c r="Q20" s="16"/>
      <c r="R20" s="16"/>
      <c r="S20" s="17">
        <v>2.5</v>
      </c>
      <c r="T20" s="17"/>
      <c r="U20" s="16" t="s">
        <v>23</v>
      </c>
    </row>
    <row r="21" spans="1:50" ht="13.5" customHeight="1">
      <c r="A21" s="4">
        <v>16</v>
      </c>
      <c r="B21" s="2">
        <v>1.5</v>
      </c>
      <c r="C21" s="102">
        <v>-99</v>
      </c>
      <c r="D21" s="2">
        <v>-720</v>
      </c>
      <c r="E21" s="2">
        <v>662</v>
      </c>
      <c r="F21" s="33"/>
      <c r="G21" s="3"/>
      <c r="H21" s="3"/>
      <c r="I21" s="3"/>
      <c r="J21" s="3"/>
      <c r="K21" s="3"/>
      <c r="L21" s="3"/>
      <c r="M21" s="3"/>
      <c r="N21" s="16"/>
      <c r="O21" s="16"/>
      <c r="P21" s="16"/>
      <c r="Q21" s="16"/>
      <c r="R21" s="16"/>
      <c r="S21" s="17">
        <v>2.5</v>
      </c>
      <c r="T21" s="17"/>
      <c r="U21" s="16" t="s">
        <v>23</v>
      </c>
    </row>
    <row r="22" spans="1:50" ht="13.5" customHeight="1">
      <c r="A22" s="4">
        <v>17</v>
      </c>
      <c r="B22" s="2">
        <v>1.5</v>
      </c>
      <c r="C22" s="102">
        <v>-193</v>
      </c>
      <c r="D22" s="2">
        <v>-783</v>
      </c>
      <c r="E22" s="2">
        <v>740</v>
      </c>
      <c r="F22" s="33"/>
      <c r="G22" s="3"/>
      <c r="H22" s="34"/>
      <c r="I22" s="34"/>
      <c r="J22" s="35"/>
      <c r="K22" s="34"/>
      <c r="L22" s="34"/>
      <c r="M22" s="30"/>
      <c r="N22" s="16"/>
      <c r="O22" s="16"/>
      <c r="P22" s="16"/>
      <c r="Q22" s="16"/>
      <c r="R22" s="16"/>
      <c r="S22" s="17">
        <v>2.5</v>
      </c>
      <c r="T22" s="16"/>
      <c r="U22" s="16" t="s">
        <v>23</v>
      </c>
    </row>
    <row r="23" spans="1:50" ht="13.5" customHeight="1">
      <c r="A23" s="4">
        <v>18</v>
      </c>
      <c r="B23" s="2">
        <v>1.5</v>
      </c>
      <c r="C23" s="102">
        <v>-133</v>
      </c>
      <c r="D23" s="2">
        <v>-678</v>
      </c>
      <c r="E23" s="2">
        <v>643</v>
      </c>
      <c r="F23" s="33"/>
      <c r="G23" s="5"/>
      <c r="H23" s="35"/>
      <c r="I23" s="34"/>
      <c r="J23" s="37"/>
      <c r="K23" s="34"/>
      <c r="L23" s="34"/>
      <c r="M23" s="3"/>
      <c r="N23" s="16"/>
      <c r="O23" s="16"/>
      <c r="P23" s="16"/>
      <c r="Q23" s="16"/>
      <c r="R23" s="16"/>
      <c r="S23" s="17">
        <v>2.5</v>
      </c>
      <c r="T23" s="16"/>
      <c r="U23" s="16" t="s">
        <v>23</v>
      </c>
    </row>
    <row r="24" spans="1:50" ht="13.5" customHeight="1">
      <c r="A24" s="4">
        <v>19</v>
      </c>
      <c r="B24" s="2">
        <v>1.5</v>
      </c>
      <c r="C24" s="102">
        <v>-155</v>
      </c>
      <c r="D24" s="2">
        <v>-706</v>
      </c>
      <c r="E24" s="2">
        <v>756</v>
      </c>
      <c r="F24" s="33"/>
      <c r="G24" s="3"/>
      <c r="H24" s="36"/>
      <c r="I24" s="35"/>
      <c r="J24" s="37"/>
      <c r="K24" s="34"/>
      <c r="L24" s="34"/>
      <c r="M24" s="3"/>
      <c r="N24" s="16"/>
      <c r="O24" s="16"/>
      <c r="P24" s="16"/>
      <c r="Q24" s="16"/>
      <c r="R24" s="16"/>
      <c r="S24" s="17">
        <v>2.5</v>
      </c>
      <c r="T24" s="17"/>
      <c r="U24" s="16" t="s">
        <v>23</v>
      </c>
    </row>
    <row r="25" spans="1:50" ht="13.5" customHeight="1">
      <c r="A25" s="4">
        <v>20</v>
      </c>
      <c r="B25" s="2">
        <v>1.5</v>
      </c>
      <c r="C25" s="102">
        <v>-176</v>
      </c>
      <c r="D25" s="2">
        <v>-736</v>
      </c>
      <c r="E25" s="2">
        <v>654</v>
      </c>
      <c r="F25" s="33"/>
      <c r="G25" s="3"/>
      <c r="H25" s="36"/>
      <c r="I25" s="36"/>
      <c r="J25" s="37"/>
      <c r="K25" s="34"/>
      <c r="L25" s="34"/>
      <c r="M25" s="3"/>
      <c r="N25" s="16"/>
      <c r="O25" s="16"/>
      <c r="P25" s="16"/>
      <c r="Q25" s="16"/>
      <c r="R25" s="16"/>
      <c r="S25" s="17">
        <v>2.5</v>
      </c>
      <c r="T25" s="17"/>
      <c r="U25" s="16" t="s">
        <v>23</v>
      </c>
    </row>
    <row r="26" spans="1:50">
      <c r="A26" s="18"/>
      <c r="B26" s="39" t="s">
        <v>24</v>
      </c>
      <c r="C26" s="40"/>
      <c r="D26" s="40"/>
      <c r="F26" s="19"/>
      <c r="G26" s="19"/>
      <c r="H26" s="19"/>
      <c r="I26" s="19"/>
      <c r="J26" s="19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37.5" customHeight="1">
      <c r="A27" s="22"/>
      <c r="B27" s="23" t="s">
        <v>25</v>
      </c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5"/>
      <c r="N27" s="25"/>
      <c r="O27" s="25"/>
      <c r="P27" s="25"/>
      <c r="Q27" s="25"/>
      <c r="R27" s="25"/>
      <c r="S27" s="25"/>
      <c r="T27" s="25"/>
      <c r="U27" s="26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>
      <c r="F28">
        <f>32.768*2</f>
        <v>65.536000000000001</v>
      </c>
    </row>
    <row r="30" spans="1:50">
      <c r="D30">
        <f>6144000-921.6</f>
        <v>6143078.4000000004</v>
      </c>
    </row>
  </sheetData>
  <mergeCells count="15"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A3:A5"/>
    <mergeCell ref="B3:B4"/>
    <mergeCell ref="C3:C4"/>
    <mergeCell ref="D3:E4"/>
    <mergeCell ref="F3:F4"/>
  </mergeCells>
  <phoneticPr fontId="1" type="noConversion"/>
  <conditionalFormatting sqref="B6:B25">
    <cfRule type="cellIs" dxfId="57" priority="37" operator="lessThan">
      <formula>8</formula>
    </cfRule>
    <cfRule type="cellIs" dxfId="56" priority="48" operator="between">
      <formula>61441228.8</formula>
      <formula>61439078.4</formula>
    </cfRule>
    <cfRule type="cellIs" dxfId="55" priority="70" operator="between">
      <formula>19.2</formula>
      <formula>-19.2</formula>
    </cfRule>
  </conditionalFormatting>
  <conditionalFormatting sqref="D6:D25">
    <cfRule type="cellIs" dxfId="54" priority="4" operator="lessThan">
      <formula>262.14</formula>
    </cfRule>
    <cfRule type="cellIs" dxfId="53" priority="39" operator="between">
      <formula>-60000</formula>
      <formula>-170000</formula>
    </cfRule>
    <cfRule type="cellIs" dxfId="52" priority="46" operator="greaterThan">
      <formula>10445</formula>
    </cfRule>
    <cfRule type="cellIs" dxfId="51" priority="68" operator="greaterThan">
      <formula>384</formula>
    </cfRule>
  </conditionalFormatting>
  <conditionalFormatting sqref="S6:S25">
    <cfRule type="cellIs" dxfId="50" priority="6" operator="greaterThan">
      <formula>0.8</formula>
    </cfRule>
    <cfRule type="cellIs" dxfId="49" priority="7" operator="greaterThan">
      <formula>0.8</formula>
    </cfRule>
    <cfRule type="cellIs" dxfId="48" priority="67" operator="greaterThan">
      <formula>0.8</formula>
    </cfRule>
  </conditionalFormatting>
  <conditionalFormatting sqref="B6:B25">
    <cfRule type="cellIs" dxfId="47" priority="65" operator="between">
      <formula>39999940</formula>
      <formula>40000060</formula>
    </cfRule>
    <cfRule type="cellIs" dxfId="46" priority="66" operator="between">
      <formula>40000060</formula>
      <formula>-39000040</formula>
    </cfRule>
  </conditionalFormatting>
  <conditionalFormatting sqref="L7:L17 K6:L13 J6:J12 K11:K17 K22:L25">
    <cfRule type="cellIs" dxfId="45" priority="49" operator="lessThan">
      <formula>-62</formula>
    </cfRule>
  </conditionalFormatting>
  <conditionalFormatting sqref="E6:E25">
    <cfRule type="cellIs" dxfId="44" priority="5" operator="greaterThan">
      <formula>262.14</formula>
    </cfRule>
    <cfRule type="cellIs" dxfId="43" priority="38" operator="between">
      <formula>60000</formula>
      <formula>170000</formula>
    </cfRule>
  </conditionalFormatting>
  <conditionalFormatting sqref="L6:L17 L22:L25">
    <cfRule type="cellIs" dxfId="42" priority="21" operator="lessThan">
      <formula>-135</formula>
    </cfRule>
  </conditionalFormatting>
  <conditionalFormatting sqref="J6:J17 H6:H17 J22:J25 H22:H25">
    <cfRule type="cellIs" dxfId="41" priority="20" operator="lessThan">
      <formula>-75</formula>
    </cfRule>
  </conditionalFormatting>
  <conditionalFormatting sqref="I6:I17 I22:I25">
    <cfRule type="cellIs" dxfId="40" priority="17" operator="equal">
      <formula>-105</formula>
    </cfRule>
    <cfRule type="cellIs" dxfId="39" priority="18" operator="lessThan">
      <formula>-105</formula>
    </cfRule>
  </conditionalFormatting>
  <conditionalFormatting sqref="H6:H13 H22">
    <cfRule type="cellIs" dxfId="38" priority="15" operator="equal">
      <formula>-75</formula>
    </cfRule>
  </conditionalFormatting>
  <conditionalFormatting sqref="C6:C25">
    <cfRule type="cellIs" dxfId="13" priority="14" operator="between">
      <formula>6143078.4</formula>
      <formula>61441228.8</formula>
    </cfRule>
    <cfRule type="cellIs" dxfId="14" priority="2" operator="lessThan">
      <formula>-49.2</formula>
    </cfRule>
    <cfRule type="cellIs" dxfId="15" priority="1" operator="between">
      <formula>49.2</formula>
      <formula>-49.2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0"/>
  <sheetViews>
    <sheetView workbookViewId="0">
      <selection activeCell="C18" sqref="C18"/>
    </sheetView>
  </sheetViews>
  <sheetFormatPr defaultRowHeight="13.5"/>
  <cols>
    <col min="1" max="1" width="6.5" style="47" customWidth="1"/>
    <col min="2" max="2" width="13.625" style="47" customWidth="1"/>
    <col min="3" max="3" width="22.125" style="47" customWidth="1"/>
    <col min="4" max="4" width="22.125" style="60" customWidth="1"/>
    <col min="5" max="5" width="19.375" style="47" customWidth="1"/>
    <col min="6" max="16384" width="9" style="47"/>
  </cols>
  <sheetData>
    <row r="1" spans="1:10" ht="27.75" customHeight="1">
      <c r="A1" s="44" t="s">
        <v>38</v>
      </c>
      <c r="B1" s="44"/>
      <c r="C1" s="44"/>
      <c r="D1" s="45"/>
      <c r="E1" s="46"/>
    </row>
    <row r="2" spans="1:10" ht="30" customHeight="1">
      <c r="A2" s="91" t="s">
        <v>39</v>
      </c>
      <c r="B2" s="91"/>
      <c r="C2" s="91"/>
      <c r="D2" s="91"/>
      <c r="E2" s="91"/>
    </row>
    <row r="3" spans="1:10" s="51" customFormat="1" ht="29.25" customHeight="1">
      <c r="A3" s="92" t="s">
        <v>103</v>
      </c>
      <c r="B3" s="92"/>
      <c r="C3" s="48" t="s">
        <v>104</v>
      </c>
      <c r="D3" s="49" t="s">
        <v>105</v>
      </c>
      <c r="E3" s="65" t="s">
        <v>106</v>
      </c>
      <c r="F3" s="50"/>
    </row>
    <row r="4" spans="1:10" ht="15" customHeight="1">
      <c r="A4" s="52" t="s">
        <v>40</v>
      </c>
      <c r="B4" s="52" t="s">
        <v>41</v>
      </c>
      <c r="C4" s="52" t="s">
        <v>42</v>
      </c>
      <c r="D4" s="53" t="s">
        <v>43</v>
      </c>
      <c r="E4" s="52" t="s">
        <v>22</v>
      </c>
    </row>
    <row r="5" spans="1:10" ht="20.100000000000001" customHeight="1">
      <c r="A5" s="52">
        <v>1</v>
      </c>
      <c r="B5" s="2">
        <v>-110</v>
      </c>
      <c r="C5" s="2">
        <v>-108</v>
      </c>
      <c r="D5" s="54">
        <f>(C5-B5)/19.2</f>
        <v>0.10416666666666667</v>
      </c>
      <c r="E5" s="52" t="s">
        <v>44</v>
      </c>
    </row>
    <row r="6" spans="1:10" ht="20.100000000000001" customHeight="1">
      <c r="A6" s="52">
        <v>2</v>
      </c>
      <c r="B6" s="2">
        <v>-184</v>
      </c>
      <c r="C6" s="2">
        <v>-110</v>
      </c>
      <c r="D6" s="54">
        <f t="shared" ref="D6:D14" si="0">(C6-B6)/19.2</f>
        <v>3.854166666666667</v>
      </c>
      <c r="E6" s="52" t="s">
        <v>44</v>
      </c>
    </row>
    <row r="7" spans="1:10" ht="20.100000000000001" customHeight="1">
      <c r="A7" s="52">
        <v>3</v>
      </c>
      <c r="B7" s="2">
        <v>-178</v>
      </c>
      <c r="C7" s="2">
        <v>-115</v>
      </c>
      <c r="D7" s="54">
        <f t="shared" si="0"/>
        <v>3.28125</v>
      </c>
      <c r="E7" s="52" t="s">
        <v>44</v>
      </c>
    </row>
    <row r="8" spans="1:10" ht="20.100000000000001" customHeight="1">
      <c r="A8" s="52">
        <v>4</v>
      </c>
      <c r="B8" s="2">
        <v>-139</v>
      </c>
      <c r="C8" s="2">
        <v>-167</v>
      </c>
      <c r="D8" s="54">
        <f t="shared" si="0"/>
        <v>-1.4583333333333335</v>
      </c>
      <c r="E8" s="52" t="s">
        <v>44</v>
      </c>
    </row>
    <row r="9" spans="1:10" ht="20.100000000000001" customHeight="1">
      <c r="A9" s="52">
        <v>5</v>
      </c>
      <c r="B9" s="2">
        <v>-124</v>
      </c>
      <c r="C9" s="2">
        <v>-180</v>
      </c>
      <c r="D9" s="54">
        <f t="shared" si="0"/>
        <v>-2.916666666666667</v>
      </c>
      <c r="E9" s="52" t="s">
        <v>44</v>
      </c>
      <c r="H9" s="29"/>
      <c r="J9" s="29"/>
    </row>
    <row r="10" spans="1:10" ht="20.100000000000001" customHeight="1">
      <c r="A10" s="52">
        <v>6</v>
      </c>
      <c r="B10" s="2">
        <v>-177</v>
      </c>
      <c r="C10" s="2">
        <v>-135</v>
      </c>
      <c r="D10" s="54">
        <f t="shared" si="0"/>
        <v>2.1875</v>
      </c>
      <c r="E10" s="52" t="s">
        <v>44</v>
      </c>
      <c r="H10" s="29"/>
      <c r="J10" s="29"/>
    </row>
    <row r="11" spans="1:10" ht="20.100000000000001" customHeight="1">
      <c r="A11" s="52">
        <v>7</v>
      </c>
      <c r="B11" s="2">
        <v>-156</v>
      </c>
      <c r="C11" s="2">
        <v>-153</v>
      </c>
      <c r="D11" s="54">
        <f t="shared" si="0"/>
        <v>0.15625</v>
      </c>
      <c r="E11" s="52" t="s">
        <v>44</v>
      </c>
      <c r="H11" s="29"/>
      <c r="J11" s="29"/>
    </row>
    <row r="12" spans="1:10" ht="20.100000000000001" customHeight="1">
      <c r="A12" s="52">
        <v>8</v>
      </c>
      <c r="B12" s="2">
        <v>-165</v>
      </c>
      <c r="C12" s="2">
        <v>-223</v>
      </c>
      <c r="D12" s="54">
        <f t="shared" si="0"/>
        <v>-3.0208333333333335</v>
      </c>
      <c r="E12" s="52" t="s">
        <v>44</v>
      </c>
      <c r="H12" s="29"/>
      <c r="J12" s="29"/>
    </row>
    <row r="13" spans="1:10" ht="20.100000000000001" customHeight="1">
      <c r="A13" s="52">
        <v>9</v>
      </c>
      <c r="B13" s="2">
        <v>-80</v>
      </c>
      <c r="C13" s="2">
        <v>-216</v>
      </c>
      <c r="D13" s="54">
        <f t="shared" si="0"/>
        <v>-7.0833333333333339</v>
      </c>
      <c r="E13" s="52" t="s">
        <v>44</v>
      </c>
      <c r="H13" s="29"/>
      <c r="J13" s="29"/>
    </row>
    <row r="14" spans="1:10" ht="20.100000000000001" customHeight="1">
      <c r="A14" s="52">
        <v>10</v>
      </c>
      <c r="B14" s="2">
        <v>-115</v>
      </c>
      <c r="C14" s="2">
        <v>-195</v>
      </c>
      <c r="D14" s="54">
        <f t="shared" si="0"/>
        <v>-4.166666666666667</v>
      </c>
      <c r="E14" s="52" t="s">
        <v>44</v>
      </c>
      <c r="H14" s="29"/>
      <c r="J14" s="29"/>
    </row>
    <row r="15" spans="1:10" ht="20.100000000000001" customHeight="1">
      <c r="A15" s="93" t="s">
        <v>45</v>
      </c>
      <c r="B15" s="94"/>
      <c r="C15" s="55"/>
      <c r="D15" s="56"/>
      <c r="E15" s="57"/>
      <c r="H15" s="29"/>
      <c r="J15" s="29"/>
    </row>
    <row r="16" spans="1:10" s="58" customFormat="1" ht="20.100000000000001" customHeight="1">
      <c r="A16" s="95" t="s">
        <v>107</v>
      </c>
      <c r="B16" s="95"/>
      <c r="C16" s="95"/>
      <c r="D16" s="95"/>
      <c r="E16" s="95"/>
      <c r="H16" s="59"/>
      <c r="J16" s="59"/>
    </row>
    <row r="17" spans="1:10" ht="20.100000000000001" customHeight="1">
      <c r="A17" s="96" t="s">
        <v>46</v>
      </c>
      <c r="B17" s="96"/>
      <c r="C17" s="96"/>
      <c r="D17" s="96" t="s">
        <v>47</v>
      </c>
      <c r="E17" s="97"/>
      <c r="J17" s="29"/>
    </row>
    <row r="18" spans="1:10" ht="20.100000000000001" customHeight="1"/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s="47" customFormat="1"/>
    <row r="34" s="47" customFormat="1"/>
    <row r="35" s="47" customFormat="1"/>
    <row r="36" s="47" customFormat="1"/>
    <row r="37" s="47" customFormat="1"/>
    <row r="38" s="47" customFormat="1"/>
    <row r="39" s="47" customFormat="1"/>
    <row r="40" s="47" customFormat="1"/>
    <row r="41" s="47" customFormat="1"/>
    <row r="42" s="47" customFormat="1"/>
    <row r="43" s="47" customFormat="1"/>
    <row r="44" s="47" customFormat="1"/>
    <row r="45" s="47" customFormat="1"/>
    <row r="46" s="47" customFormat="1"/>
    <row r="47" s="47" customFormat="1"/>
    <row r="48" s="47" customFormat="1"/>
    <row r="49" s="47" customFormat="1"/>
    <row r="50" s="47" customFormat="1"/>
    <row r="51" s="47" customFormat="1"/>
    <row r="52" s="47" customFormat="1"/>
    <row r="53" s="47" customFormat="1"/>
    <row r="54" s="47" customFormat="1"/>
    <row r="55" s="47" customFormat="1"/>
    <row r="56" s="47" customFormat="1"/>
    <row r="57" s="47" customFormat="1"/>
    <row r="58" s="47" customFormat="1"/>
    <row r="59" s="47" customFormat="1"/>
    <row r="60" s="47" customFormat="1"/>
    <row r="61" s="47" customFormat="1"/>
    <row r="62" s="47" customFormat="1"/>
    <row r="63" s="47" customFormat="1"/>
    <row r="64" s="47" customFormat="1"/>
    <row r="65" s="47" customFormat="1"/>
    <row r="66" s="47" customFormat="1"/>
    <row r="67" s="47" customFormat="1"/>
    <row r="68" s="47" customFormat="1"/>
    <row r="69" s="47" customFormat="1"/>
    <row r="70" s="47" customFormat="1"/>
    <row r="71" s="47" customFormat="1"/>
    <row r="72" s="47" customFormat="1"/>
    <row r="73" s="47" customFormat="1"/>
    <row r="74" s="47" customFormat="1"/>
    <row r="75" s="47" customFormat="1"/>
    <row r="76" s="47" customFormat="1"/>
    <row r="77" s="47" customFormat="1"/>
    <row r="78" s="47" customFormat="1"/>
    <row r="79" s="47" customFormat="1"/>
    <row r="80" s="47" customFormat="1"/>
  </sheetData>
  <mergeCells count="6">
    <mergeCell ref="A2:E2"/>
    <mergeCell ref="A3:B3"/>
    <mergeCell ref="A15:B15"/>
    <mergeCell ref="A16:E16"/>
    <mergeCell ref="A17:C17"/>
    <mergeCell ref="D17:E17"/>
  </mergeCells>
  <phoneticPr fontId="1" type="noConversion"/>
  <conditionalFormatting sqref="D5:D14">
    <cfRule type="cellIs" dxfId="103" priority="9" operator="between">
      <formula>-1</formula>
      <formula>1</formula>
    </cfRule>
    <cfRule type="cellIs" dxfId="102" priority="10" operator="between">
      <formula>3</formula>
      <formula>-3</formula>
    </cfRule>
    <cfRule type="cellIs" dxfId="101" priority="11" operator="between">
      <formula>2</formula>
      <formula>-2</formula>
    </cfRule>
    <cfRule type="cellIs" dxfId="100" priority="12" operator="between">
      <formula>-1000</formula>
      <formula>1000</formula>
    </cfRule>
    <cfRule type="cellIs" dxfId="99" priority="13" operator="between">
      <formula>1</formula>
      <formula>-1</formula>
    </cfRule>
    <cfRule type="cellIs" dxfId="98" priority="14" operator="between">
      <formula>1</formula>
      <formula>-1</formula>
    </cfRule>
    <cfRule type="cellIs" dxfId="97" priority="15" operator="between">
      <formula>-1</formula>
      <formula>1</formula>
    </cfRule>
    <cfRule type="cellIs" dxfId="96" priority="16" operator="between">
      <formula>3</formula>
      <formula>-3</formula>
    </cfRule>
    <cfRule type="cellIs" dxfId="95" priority="17" operator="between">
      <formula>3</formula>
      <formula>-3</formula>
    </cfRule>
    <cfRule type="cellIs" dxfId="94" priority="18" operator="between">
      <formula>3</formula>
      <formula>-3</formula>
    </cfRule>
    <cfRule type="cellIs" dxfId="93" priority="19" operator="between">
      <formula>0.6</formula>
      <formula>-0.6</formula>
    </cfRule>
    <cfRule type="cellIs" dxfId="92" priority="20" operator="between">
      <formula>1</formula>
      <formula>-1</formula>
    </cfRule>
    <cfRule type="cellIs" dxfId="91" priority="1" operator="between">
      <formula>1</formula>
      <formula>-1</formula>
    </cfRule>
  </conditionalFormatting>
  <conditionalFormatting sqref="D6:D14">
    <cfRule type="cellIs" dxfId="90" priority="8" operator="between">
      <formula>0.2</formula>
      <formula>-0.2</formula>
    </cfRule>
  </conditionalFormatting>
  <conditionalFormatting sqref="D5:D14">
    <cfRule type="cellIs" dxfId="89" priority="7" operator="between">
      <formula>1</formula>
      <formula>-1</formula>
    </cfRule>
  </conditionalFormatting>
  <conditionalFormatting sqref="B5:B14">
    <cfRule type="cellIs" dxfId="88" priority="4" operator="between">
      <formula>19999970</formula>
      <formula>20000030</formula>
    </cfRule>
    <cfRule type="cellIs" dxfId="87" priority="5" operator="between">
      <formula>16000024</formula>
      <formula>15999976</formula>
    </cfRule>
    <cfRule type="cellIs" dxfId="86" priority="6" operator="between">
      <formula>30719953.92</formula>
      <formula>30720046</formula>
    </cfRule>
  </conditionalFormatting>
  <conditionalFormatting sqref="B5:B14">
    <cfRule type="cellIs" dxfId="85" priority="3" operator="between">
      <formula>25000025</formula>
      <formula>24999975</formula>
    </cfRule>
  </conditionalFormatting>
  <conditionalFormatting sqref="B5:B14">
    <cfRule type="cellIs" dxfId="84" priority="2" operator="between">
      <formula>6143078.4</formula>
      <formula>61441228.8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5" sqref="D5:D12"/>
    </sheetView>
  </sheetViews>
  <sheetFormatPr defaultRowHeight="13.5"/>
  <sheetData>
    <row r="1" spans="1:4" ht="20.25">
      <c r="A1" s="98" t="s">
        <v>48</v>
      </c>
      <c r="B1" s="99"/>
      <c r="C1" s="99"/>
      <c r="D1" s="100"/>
    </row>
    <row r="2" spans="1:4" ht="14.25">
      <c r="A2" s="61" t="s">
        <v>49</v>
      </c>
      <c r="B2" s="61" t="s">
        <v>50</v>
      </c>
      <c r="C2" s="61" t="s">
        <v>51</v>
      </c>
      <c r="D2" s="61" t="s">
        <v>52</v>
      </c>
    </row>
    <row r="3" spans="1:4" ht="14.25">
      <c r="A3" s="61" t="s">
        <v>112</v>
      </c>
      <c r="B3" s="62" t="s">
        <v>108</v>
      </c>
      <c r="C3" s="62" t="s">
        <v>110</v>
      </c>
      <c r="D3" s="62" t="s">
        <v>113</v>
      </c>
    </row>
    <row r="4" spans="1:4" ht="14.25">
      <c r="A4" s="61" t="s">
        <v>53</v>
      </c>
      <c r="B4" s="62" t="s">
        <v>109</v>
      </c>
      <c r="C4" s="62" t="s">
        <v>111</v>
      </c>
      <c r="D4" s="62" t="s">
        <v>114</v>
      </c>
    </row>
    <row r="5" spans="1:4" ht="14.25">
      <c r="A5" s="63">
        <v>1</v>
      </c>
      <c r="B5" s="64">
        <v>5.01</v>
      </c>
      <c r="C5" s="64">
        <v>3.23</v>
      </c>
      <c r="D5" s="64">
        <v>1.07</v>
      </c>
    </row>
    <row r="6" spans="1:4" ht="14.25">
      <c r="A6" s="63">
        <v>2</v>
      </c>
      <c r="B6" s="64">
        <v>5.01</v>
      </c>
      <c r="C6" s="64">
        <v>3.22</v>
      </c>
      <c r="D6" s="64">
        <v>1.07</v>
      </c>
    </row>
    <row r="7" spans="1:4" ht="14.25">
      <c r="A7" s="63">
        <v>3</v>
      </c>
      <c r="B7" s="64">
        <v>5.03</v>
      </c>
      <c r="C7" s="64">
        <v>3.24</v>
      </c>
      <c r="D7" s="64">
        <v>1.07</v>
      </c>
    </row>
    <row r="8" spans="1:4" ht="14.25">
      <c r="A8" s="63">
        <v>4</v>
      </c>
      <c r="B8" s="64">
        <v>5.0199999999999996</v>
      </c>
      <c r="C8" s="64">
        <v>3.23</v>
      </c>
      <c r="D8" s="64">
        <v>1.07</v>
      </c>
    </row>
    <row r="9" spans="1:4" ht="14.25">
      <c r="A9" s="63">
        <v>5</v>
      </c>
      <c r="B9" s="64">
        <v>5.03</v>
      </c>
      <c r="C9" s="64">
        <v>3.24</v>
      </c>
      <c r="D9" s="64">
        <v>1.07</v>
      </c>
    </row>
    <row r="10" spans="1:4" ht="14.25">
      <c r="A10" s="63">
        <v>6</v>
      </c>
      <c r="B10" s="64">
        <v>5.03</v>
      </c>
      <c r="C10" s="64">
        <v>3.23</v>
      </c>
      <c r="D10" s="64">
        <v>1.07</v>
      </c>
    </row>
    <row r="11" spans="1:4" ht="14.25">
      <c r="A11" s="63">
        <v>7</v>
      </c>
      <c r="B11" s="64">
        <v>5.01</v>
      </c>
      <c r="C11" s="64">
        <v>3.24</v>
      </c>
      <c r="D11" s="64">
        <v>1.06</v>
      </c>
    </row>
    <row r="12" spans="1:4" ht="14.25">
      <c r="A12" s="63">
        <v>8</v>
      </c>
      <c r="B12" s="64">
        <v>5.03</v>
      </c>
      <c r="C12" s="64">
        <v>3.23</v>
      </c>
      <c r="D12" s="64">
        <v>1.07</v>
      </c>
    </row>
  </sheetData>
  <mergeCells count="1">
    <mergeCell ref="A1:D1"/>
  </mergeCells>
  <phoneticPr fontId="1" type="noConversion"/>
  <conditionalFormatting sqref="B5:B12">
    <cfRule type="cellIs" dxfId="12" priority="8" operator="between">
      <formula>3.7</formula>
      <formula>2.7</formula>
    </cfRule>
    <cfRule type="cellIs" dxfId="11" priority="9" operator="between">
      <formula>3.4</formula>
      <formula>3</formula>
    </cfRule>
    <cfRule type="cellIs" dxfId="10" priority="2" operator="between">
      <formula>5.2</formula>
      <formula>4.8</formula>
    </cfRule>
  </conditionalFormatting>
  <conditionalFormatting sqref="C5:C12">
    <cfRule type="cellIs" dxfId="9" priority="6" operator="between">
      <formula>2.65</formula>
      <formula>2.35</formula>
    </cfRule>
    <cfRule type="cellIs" dxfId="8" priority="7" operator="between">
      <formula>2.7</formula>
      <formula>2.3</formula>
    </cfRule>
  </conditionalFormatting>
  <conditionalFormatting sqref="B5:C12">
    <cfRule type="cellIs" dxfId="7" priority="3" operator="between">
      <formula>0.8</formula>
      <formula>3.35</formula>
    </cfRule>
  </conditionalFormatting>
  <conditionalFormatting sqref="D5:D12">
    <cfRule type="cellIs" dxfId="0" priority="1" operator="lessThan">
      <formula>1.2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53"/>
  <sheetViews>
    <sheetView topLeftCell="A10" workbookViewId="0">
      <selection activeCell="A25" sqref="A25:XFD25"/>
    </sheetView>
  </sheetViews>
  <sheetFormatPr defaultColWidth="8.625" defaultRowHeight="12"/>
  <cols>
    <col min="1" max="1" width="14.625" style="67" customWidth="1"/>
    <col min="2" max="10" width="8.625" style="66"/>
    <col min="11" max="12" width="9.5" style="66" bestFit="1" customWidth="1"/>
    <col min="13" max="13" width="9.375" style="66" customWidth="1"/>
    <col min="14" max="14" width="9.5" style="66" bestFit="1" customWidth="1"/>
    <col min="15" max="16384" width="8.625" style="66"/>
  </cols>
  <sheetData>
    <row r="1" spans="1:47" customFormat="1" ht="13.5">
      <c r="A1" t="s">
        <v>55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63</v>
      </c>
      <c r="J1" t="s">
        <v>64</v>
      </c>
      <c r="K1" t="s">
        <v>65</v>
      </c>
      <c r="L1" t="s">
        <v>66</v>
      </c>
      <c r="M1" t="s">
        <v>67</v>
      </c>
      <c r="N1" t="s">
        <v>68</v>
      </c>
      <c r="O1" t="s">
        <v>69</v>
      </c>
      <c r="P1" t="s">
        <v>70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</row>
    <row r="2" spans="1:47" customFormat="1" ht="13.5">
      <c r="A2" t="s">
        <v>77</v>
      </c>
      <c r="B2">
        <v>16383923.466</v>
      </c>
      <c r="C2">
        <v>16383881.189999999</v>
      </c>
      <c r="D2">
        <v>16383902.403999999</v>
      </c>
      <c r="E2">
        <v>16383918.785</v>
      </c>
      <c r="F2">
        <v>16383923.367000001</v>
      </c>
      <c r="G2">
        <v>16383922.363</v>
      </c>
      <c r="H2">
        <v>16383921.021</v>
      </c>
      <c r="I2">
        <v>16383921.525</v>
      </c>
      <c r="J2">
        <v>16383921.103</v>
      </c>
      <c r="K2">
        <v>16383920.666999999</v>
      </c>
      <c r="L2">
        <v>16383919.108999999</v>
      </c>
      <c r="M2">
        <v>16383921.313999999</v>
      </c>
      <c r="N2">
        <v>16383922.228</v>
      </c>
      <c r="O2">
        <v>16383922.915999999</v>
      </c>
      <c r="P2">
        <v>16383921.702</v>
      </c>
      <c r="Q2">
        <v>16383918.890000001</v>
      </c>
      <c r="R2">
        <v>16383920.106000001</v>
      </c>
      <c r="S2">
        <v>16383920.478</v>
      </c>
      <c r="T2">
        <v>16383915.764</v>
      </c>
      <c r="U2">
        <v>16383922.036</v>
      </c>
      <c r="V2">
        <v>16383928.096999999</v>
      </c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</row>
    <row r="3" spans="1:47" customFormat="1" ht="13.5">
      <c r="A3" t="s">
        <v>78</v>
      </c>
      <c r="B3">
        <v>16383981.257999999</v>
      </c>
      <c r="C3">
        <v>16383945.236</v>
      </c>
      <c r="D3">
        <v>16383965.1</v>
      </c>
      <c r="E3">
        <v>16383981.094000001</v>
      </c>
      <c r="F3">
        <v>16383986.397</v>
      </c>
      <c r="G3">
        <v>16383986.17</v>
      </c>
      <c r="H3">
        <v>16383985.926999999</v>
      </c>
      <c r="I3">
        <v>16383986.25</v>
      </c>
      <c r="J3">
        <v>16383985.479</v>
      </c>
      <c r="K3">
        <v>16383984.275</v>
      </c>
      <c r="L3">
        <v>16383981.352</v>
      </c>
      <c r="M3">
        <v>16383981.552999999</v>
      </c>
      <c r="N3">
        <v>16383981.620999999</v>
      </c>
      <c r="O3">
        <v>16383980.710000001</v>
      </c>
      <c r="P3">
        <v>16383980.425000001</v>
      </c>
      <c r="Q3">
        <v>16383978.598999999</v>
      </c>
      <c r="R3">
        <v>16383975.67</v>
      </c>
      <c r="S3">
        <v>16383974.059</v>
      </c>
      <c r="T3">
        <v>16383974.004000001</v>
      </c>
      <c r="U3">
        <v>16383977.548</v>
      </c>
      <c r="V3">
        <v>16383982.983999999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</row>
    <row r="4" spans="1:47" customFormat="1" ht="13.5">
      <c r="A4" t="s">
        <v>79</v>
      </c>
      <c r="B4">
        <v>16383931.363</v>
      </c>
      <c r="C4">
        <v>16383977.861</v>
      </c>
      <c r="D4">
        <v>16383985.038000001</v>
      </c>
      <c r="E4">
        <v>16383960.800000001</v>
      </c>
      <c r="F4">
        <v>16383932.220000001</v>
      </c>
      <c r="G4">
        <v>16383916.051000001</v>
      </c>
      <c r="H4">
        <v>16383913.284</v>
      </c>
      <c r="I4">
        <v>16383921.426999999</v>
      </c>
      <c r="J4">
        <v>16383924.460000001</v>
      </c>
      <c r="K4">
        <v>16383923.905999999</v>
      </c>
      <c r="L4">
        <v>16383930.114</v>
      </c>
      <c r="M4">
        <v>16383938.299000001</v>
      </c>
      <c r="N4">
        <v>16383935.435000001</v>
      </c>
      <c r="O4">
        <v>16383926.981000001</v>
      </c>
      <c r="P4">
        <v>16383927.495999999</v>
      </c>
      <c r="Q4">
        <v>16383935.039999999</v>
      </c>
      <c r="R4">
        <v>16383937.949999999</v>
      </c>
      <c r="S4">
        <v>16383935.598999999</v>
      </c>
      <c r="T4">
        <v>16383933.918</v>
      </c>
      <c r="U4">
        <v>16383946.319</v>
      </c>
      <c r="V4">
        <v>16383960.596000001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</row>
    <row r="5" spans="1:47" customFormat="1" ht="13.5">
      <c r="A5" t="s">
        <v>80</v>
      </c>
      <c r="B5">
        <v>16383951.48</v>
      </c>
      <c r="C5">
        <v>16383916.995999999</v>
      </c>
      <c r="D5">
        <v>16383936.221000001</v>
      </c>
      <c r="E5">
        <v>16383952.414000001</v>
      </c>
      <c r="F5">
        <v>16383958.627</v>
      </c>
      <c r="G5">
        <v>16383960.790999999</v>
      </c>
      <c r="H5">
        <v>16383962.457</v>
      </c>
      <c r="I5">
        <v>16383963.971000001</v>
      </c>
      <c r="J5">
        <v>16383965.613</v>
      </c>
      <c r="K5">
        <v>16383964.259</v>
      </c>
      <c r="L5">
        <v>16383960.711999999</v>
      </c>
      <c r="M5">
        <v>16383957.357000001</v>
      </c>
      <c r="N5">
        <v>16383954.829</v>
      </c>
      <c r="O5">
        <v>16383947.596000001</v>
      </c>
      <c r="P5">
        <v>16383950.369000001</v>
      </c>
      <c r="Q5">
        <v>16383949.130000001</v>
      </c>
      <c r="R5">
        <v>16383946.941</v>
      </c>
      <c r="S5">
        <v>16383948.507999999</v>
      </c>
      <c r="T5">
        <v>16383948.026000001</v>
      </c>
      <c r="U5">
        <v>16383956.219000001</v>
      </c>
      <c r="V5">
        <v>16383963.536</v>
      </c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</row>
    <row r="6" spans="1:47" customFormat="1" ht="13.5">
      <c r="A6" t="s">
        <v>81</v>
      </c>
      <c r="B6">
        <v>16383992.994000001</v>
      </c>
      <c r="C6">
        <v>16383911.415999999</v>
      </c>
      <c r="D6">
        <v>16383934.364</v>
      </c>
      <c r="E6">
        <v>16383955.635</v>
      </c>
      <c r="F6">
        <v>16383966.424000001</v>
      </c>
      <c r="G6">
        <v>16383978.039000001</v>
      </c>
      <c r="H6">
        <v>16383983.351</v>
      </c>
      <c r="I6">
        <v>16383981.071</v>
      </c>
      <c r="J6">
        <v>16383984.848999999</v>
      </c>
      <c r="K6">
        <v>16383984.177999999</v>
      </c>
      <c r="L6">
        <v>16383985.913000001</v>
      </c>
      <c r="M6">
        <v>16383991.898</v>
      </c>
      <c r="N6">
        <v>16383993.905999999</v>
      </c>
      <c r="O6">
        <v>16383991.126</v>
      </c>
      <c r="P6">
        <v>16383989.516000001</v>
      </c>
      <c r="Q6">
        <v>16383989.551999999</v>
      </c>
      <c r="R6">
        <v>16383982.107000001</v>
      </c>
      <c r="S6">
        <v>16383986.773</v>
      </c>
      <c r="T6">
        <v>16383983.288000001</v>
      </c>
      <c r="U6">
        <v>16383989.915999999</v>
      </c>
      <c r="V6">
        <v>16383997.762</v>
      </c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</row>
    <row r="7" spans="1:47" customFormat="1" ht="13.5">
      <c r="A7" t="s">
        <v>82</v>
      </c>
      <c r="B7">
        <v>16383935.079</v>
      </c>
      <c r="C7">
        <v>16383898.778999999</v>
      </c>
      <c r="D7">
        <v>16383916.345000001</v>
      </c>
      <c r="E7">
        <v>16383929.977</v>
      </c>
      <c r="F7">
        <v>16383933.964</v>
      </c>
      <c r="G7">
        <v>16383935.429</v>
      </c>
      <c r="H7">
        <v>16383936.137</v>
      </c>
      <c r="I7">
        <v>16383941.289000001</v>
      </c>
      <c r="J7">
        <v>16383940.199999999</v>
      </c>
      <c r="K7">
        <v>16383938.948999999</v>
      </c>
      <c r="L7">
        <v>16383936.676999999</v>
      </c>
      <c r="M7">
        <v>16383936.994000001</v>
      </c>
      <c r="N7">
        <v>16383936.502</v>
      </c>
      <c r="O7">
        <v>16383933.339</v>
      </c>
      <c r="P7">
        <v>16383932.066</v>
      </c>
      <c r="Q7">
        <v>16383930.329</v>
      </c>
      <c r="R7">
        <v>16383930.852</v>
      </c>
      <c r="S7">
        <v>16383936.456</v>
      </c>
      <c r="T7">
        <v>16383932.308</v>
      </c>
      <c r="U7">
        <v>16383940.176999999</v>
      </c>
      <c r="V7">
        <v>16383947.27</v>
      </c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</row>
    <row r="8" spans="1:47" customFormat="1" ht="13.5">
      <c r="A8" t="s">
        <v>83</v>
      </c>
      <c r="B8">
        <v>16383952.881999999</v>
      </c>
      <c r="C8">
        <v>16383929.914999999</v>
      </c>
      <c r="D8">
        <v>16383946.029999999</v>
      </c>
      <c r="E8">
        <v>16383956.130999999</v>
      </c>
      <c r="F8">
        <v>16383958.689999999</v>
      </c>
      <c r="G8">
        <v>16383955.764</v>
      </c>
      <c r="H8">
        <v>16383954.271</v>
      </c>
      <c r="I8">
        <v>16383954.187999999</v>
      </c>
      <c r="J8">
        <v>16383952.763</v>
      </c>
      <c r="K8">
        <v>16383951.139</v>
      </c>
      <c r="L8">
        <v>16383948.892999999</v>
      </c>
      <c r="M8">
        <v>16383951.67</v>
      </c>
      <c r="N8">
        <v>16383952.414000001</v>
      </c>
      <c r="O8">
        <v>16383951.924000001</v>
      </c>
      <c r="P8">
        <v>16383952.021</v>
      </c>
      <c r="Q8">
        <v>16383948.986</v>
      </c>
      <c r="R8">
        <v>16383944.470000001</v>
      </c>
      <c r="S8">
        <v>16383941.251</v>
      </c>
      <c r="T8">
        <v>16383940.509</v>
      </c>
      <c r="U8">
        <v>16383958.062999999</v>
      </c>
      <c r="V8">
        <v>16383982.717</v>
      </c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</row>
    <row r="9" spans="1:47" customFormat="1" ht="13.5">
      <c r="A9" t="s">
        <v>84</v>
      </c>
      <c r="B9">
        <v>16383933.681</v>
      </c>
      <c r="C9">
        <v>16383916.210000001</v>
      </c>
      <c r="D9">
        <v>16383931.945</v>
      </c>
      <c r="E9">
        <v>16383941.714</v>
      </c>
      <c r="F9">
        <v>16383943.086999999</v>
      </c>
      <c r="G9">
        <v>16383940.939999999</v>
      </c>
      <c r="H9">
        <v>16383940.332</v>
      </c>
      <c r="I9">
        <v>16383939.976</v>
      </c>
      <c r="J9">
        <v>16383937.233999999</v>
      </c>
      <c r="K9">
        <v>16383934.370999999</v>
      </c>
      <c r="L9">
        <v>16383931.199999999</v>
      </c>
      <c r="M9">
        <v>16383932.052999999</v>
      </c>
      <c r="N9">
        <v>16383933.32</v>
      </c>
      <c r="O9">
        <v>16383937.775</v>
      </c>
      <c r="P9">
        <v>16383947.393999999</v>
      </c>
      <c r="Q9">
        <v>16383935.424000001</v>
      </c>
      <c r="R9">
        <v>16383929.011</v>
      </c>
      <c r="S9">
        <v>16383939.056</v>
      </c>
      <c r="T9">
        <v>16383928.812999999</v>
      </c>
      <c r="U9">
        <v>16383932.052999999</v>
      </c>
      <c r="V9">
        <v>16383939.429</v>
      </c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</row>
    <row r="10" spans="1:47" customFormat="1" ht="13.5">
      <c r="A10" t="s">
        <v>85</v>
      </c>
      <c r="B10">
        <v>16383911.225</v>
      </c>
      <c r="C10">
        <v>16383871.872</v>
      </c>
      <c r="D10">
        <v>16383891.130999999</v>
      </c>
      <c r="E10">
        <v>16383906.817</v>
      </c>
      <c r="F10">
        <v>16383912.109999999</v>
      </c>
      <c r="G10">
        <v>16383913.146</v>
      </c>
      <c r="H10">
        <v>16383913.187999999</v>
      </c>
      <c r="I10">
        <v>16383913.421</v>
      </c>
      <c r="J10">
        <v>16383913.060000001</v>
      </c>
      <c r="K10">
        <v>16383911.585999999</v>
      </c>
      <c r="L10">
        <v>16383909.279999999</v>
      </c>
      <c r="M10">
        <v>16383908.198000001</v>
      </c>
      <c r="N10">
        <v>16383909.414999999</v>
      </c>
      <c r="O10">
        <v>16383911.108999999</v>
      </c>
      <c r="P10">
        <v>16383910.630999999</v>
      </c>
      <c r="Q10">
        <v>16383906.874</v>
      </c>
      <c r="R10">
        <v>16383904.363</v>
      </c>
      <c r="S10">
        <v>16383904.591</v>
      </c>
      <c r="T10">
        <v>16383904.751</v>
      </c>
      <c r="U10">
        <v>16383909.381999999</v>
      </c>
      <c r="V10">
        <v>16383914.517000001</v>
      </c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</row>
    <row r="11" spans="1:47" customFormat="1" ht="13.5">
      <c r="A11" t="s">
        <v>86</v>
      </c>
      <c r="B11">
        <v>16383952.504000001</v>
      </c>
      <c r="C11">
        <v>16383923.074999999</v>
      </c>
      <c r="D11">
        <v>16383940.365</v>
      </c>
      <c r="E11">
        <v>16383953.464</v>
      </c>
      <c r="F11">
        <v>16383957.353</v>
      </c>
      <c r="G11">
        <v>16383957.185000001</v>
      </c>
      <c r="H11">
        <v>16383957.108999999</v>
      </c>
      <c r="I11">
        <v>16383957.526000001</v>
      </c>
      <c r="J11">
        <v>16383956.898</v>
      </c>
      <c r="K11">
        <v>16383955.619999999</v>
      </c>
      <c r="L11">
        <v>16383953.618000001</v>
      </c>
      <c r="M11">
        <v>16383953.43</v>
      </c>
      <c r="N11">
        <v>16383952.99</v>
      </c>
      <c r="O11">
        <v>16383959.123</v>
      </c>
      <c r="P11">
        <v>16383964.399</v>
      </c>
      <c r="Q11">
        <v>16383951.1</v>
      </c>
      <c r="R11">
        <v>16383949.43</v>
      </c>
      <c r="S11">
        <v>16383951.538000001</v>
      </c>
      <c r="T11">
        <v>16383951.105</v>
      </c>
      <c r="U11">
        <v>16383957.418</v>
      </c>
      <c r="V11">
        <v>16383964.444</v>
      </c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</row>
    <row r="12" spans="1:47" customFormat="1" ht="13.5">
      <c r="A12" t="s">
        <v>87</v>
      </c>
      <c r="B12">
        <v>16383945.028999999</v>
      </c>
      <c r="C12">
        <v>16383911.202</v>
      </c>
      <c r="D12">
        <v>16383929.512</v>
      </c>
      <c r="E12">
        <v>16383943.368000001</v>
      </c>
      <c r="F12">
        <v>16383947.935000001</v>
      </c>
      <c r="G12">
        <v>16383947.994000001</v>
      </c>
      <c r="H12">
        <v>16383947.447000001</v>
      </c>
      <c r="I12">
        <v>16383947.457</v>
      </c>
      <c r="J12">
        <v>16383945.162</v>
      </c>
      <c r="K12">
        <v>16383942.655999999</v>
      </c>
      <c r="L12">
        <v>16383940.357000001</v>
      </c>
      <c r="M12">
        <v>16383944.706</v>
      </c>
      <c r="N12">
        <v>16383945.011</v>
      </c>
      <c r="O12">
        <v>16383943.852</v>
      </c>
      <c r="P12">
        <v>16383943.568</v>
      </c>
      <c r="Q12">
        <v>16383940.812000001</v>
      </c>
      <c r="R12">
        <v>16383939.685000001</v>
      </c>
      <c r="S12">
        <v>16383943.109999999</v>
      </c>
      <c r="T12">
        <v>16383942.918</v>
      </c>
      <c r="U12">
        <v>16383944.583000001</v>
      </c>
      <c r="V12">
        <v>16383949.263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</row>
    <row r="13" spans="1:47" customFormat="1" ht="13.5">
      <c r="A13" t="s">
        <v>88</v>
      </c>
      <c r="B13">
        <v>16383989.806</v>
      </c>
      <c r="C13">
        <v>16383965.210000001</v>
      </c>
      <c r="D13">
        <v>16383980.971000001</v>
      </c>
      <c r="E13">
        <v>16383992.102</v>
      </c>
      <c r="F13">
        <v>16383994.390000001</v>
      </c>
      <c r="G13">
        <v>16383993.130000001</v>
      </c>
      <c r="H13">
        <v>16383992.392999999</v>
      </c>
      <c r="I13">
        <v>16383992.853</v>
      </c>
      <c r="J13">
        <v>16383990.17</v>
      </c>
      <c r="K13">
        <v>16383988.216</v>
      </c>
      <c r="L13">
        <v>16383984.446</v>
      </c>
      <c r="M13">
        <v>16383986.747</v>
      </c>
      <c r="N13">
        <v>16383991.65</v>
      </c>
      <c r="O13">
        <v>16383988.689999999</v>
      </c>
      <c r="P13">
        <v>16383987.579</v>
      </c>
      <c r="Q13">
        <v>16383986.925000001</v>
      </c>
      <c r="R13">
        <v>16383985.164999999</v>
      </c>
      <c r="S13">
        <v>16383985.944</v>
      </c>
      <c r="T13">
        <v>16383984.262</v>
      </c>
      <c r="U13">
        <v>16383988.915999999</v>
      </c>
      <c r="V13">
        <v>16383993.772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</row>
    <row r="14" spans="1:47" customFormat="1" ht="13.5">
      <c r="A14" t="s">
        <v>89</v>
      </c>
      <c r="B14">
        <v>16383938.146</v>
      </c>
      <c r="C14">
        <v>16383902.694</v>
      </c>
      <c r="D14">
        <v>16383920.994000001</v>
      </c>
      <c r="E14">
        <v>16383935.134</v>
      </c>
      <c r="F14">
        <v>16383939.473999999</v>
      </c>
      <c r="G14">
        <v>16383939.973999999</v>
      </c>
      <c r="H14">
        <v>16383940.704</v>
      </c>
      <c r="I14">
        <v>16383941.598999999</v>
      </c>
      <c r="J14">
        <v>16383941.793</v>
      </c>
      <c r="K14">
        <v>16383940.733999999</v>
      </c>
      <c r="L14">
        <v>16383938.507999999</v>
      </c>
      <c r="M14">
        <v>16383939.066</v>
      </c>
      <c r="N14">
        <v>16383938.875</v>
      </c>
      <c r="O14">
        <v>16383936.346999999</v>
      </c>
      <c r="P14">
        <v>16383937.262</v>
      </c>
      <c r="Q14">
        <v>16383933.437999999</v>
      </c>
      <c r="R14">
        <v>16383933.007999999</v>
      </c>
      <c r="S14">
        <v>16383934.607000001</v>
      </c>
      <c r="T14">
        <v>16383933.5</v>
      </c>
      <c r="U14">
        <v>16383938.373</v>
      </c>
      <c r="V14">
        <v>16383946.800000001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</row>
    <row r="15" spans="1:47" customFormat="1" ht="13.5">
      <c r="A15" t="s">
        <v>90</v>
      </c>
      <c r="B15">
        <v>16383958.142999999</v>
      </c>
      <c r="C15">
        <v>16383932.948000001</v>
      </c>
      <c r="D15">
        <v>16383951.942</v>
      </c>
      <c r="E15">
        <v>16383966.705</v>
      </c>
      <c r="F15">
        <v>16383970.378</v>
      </c>
      <c r="G15">
        <v>16383969.113</v>
      </c>
      <c r="H15">
        <v>16383967.189999999</v>
      </c>
      <c r="I15">
        <v>16383966.277000001</v>
      </c>
      <c r="J15">
        <v>16383964.694</v>
      </c>
      <c r="K15">
        <v>16383962.833000001</v>
      </c>
      <c r="L15">
        <v>16383959.446</v>
      </c>
      <c r="M15">
        <v>16383959.001</v>
      </c>
      <c r="N15">
        <v>16383958.790999999</v>
      </c>
      <c r="O15">
        <v>16383959.228</v>
      </c>
      <c r="P15">
        <v>16383964.331</v>
      </c>
      <c r="Q15">
        <v>16383960.069</v>
      </c>
      <c r="R15">
        <v>16383960.089</v>
      </c>
      <c r="S15">
        <v>16383959.776000001</v>
      </c>
      <c r="T15">
        <v>16383965.448000001</v>
      </c>
      <c r="U15">
        <v>16383968.539000001</v>
      </c>
      <c r="V15">
        <v>16383975.728</v>
      </c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</row>
    <row r="16" spans="1:47" customFormat="1" ht="13.5">
      <c r="A16" t="s">
        <v>91</v>
      </c>
      <c r="B16">
        <v>16383992.93</v>
      </c>
      <c r="C16">
        <v>16383950.1</v>
      </c>
      <c r="D16">
        <v>16383970.677999999</v>
      </c>
      <c r="E16">
        <v>16383986.733999999</v>
      </c>
      <c r="F16">
        <v>16383991.585000001</v>
      </c>
      <c r="G16">
        <v>16383991.982000001</v>
      </c>
      <c r="H16">
        <v>16383993.51</v>
      </c>
      <c r="I16">
        <v>16383993.568</v>
      </c>
      <c r="J16">
        <v>16383992.567</v>
      </c>
      <c r="K16">
        <v>16383991.071</v>
      </c>
      <c r="L16">
        <v>16383985.75</v>
      </c>
      <c r="M16">
        <v>16383978.135</v>
      </c>
      <c r="N16">
        <v>16383982.284</v>
      </c>
      <c r="O16">
        <v>16383984.231000001</v>
      </c>
      <c r="P16">
        <v>16383979.196</v>
      </c>
      <c r="Q16">
        <v>16383973.539999999</v>
      </c>
      <c r="R16">
        <v>16383980.688999999</v>
      </c>
      <c r="S16">
        <v>16383977.023</v>
      </c>
      <c r="T16">
        <v>16383984.426999999</v>
      </c>
      <c r="U16">
        <v>16383990.308</v>
      </c>
      <c r="V16">
        <v>16383996.84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</row>
    <row r="17" spans="1:47" customFormat="1" ht="13.5">
      <c r="A17" t="s">
        <v>92</v>
      </c>
      <c r="B17">
        <v>16383987.208000001</v>
      </c>
      <c r="C17">
        <v>16383934.377</v>
      </c>
      <c r="D17">
        <v>16383955.045</v>
      </c>
      <c r="E17">
        <v>16383978.591</v>
      </c>
      <c r="F17">
        <v>16383993.582</v>
      </c>
      <c r="G17">
        <v>16384001.625</v>
      </c>
      <c r="H17">
        <v>16384005.245999999</v>
      </c>
      <c r="I17">
        <v>16384007.007999999</v>
      </c>
      <c r="J17">
        <v>16384006.471000001</v>
      </c>
      <c r="K17">
        <v>16384004.882999999</v>
      </c>
      <c r="L17">
        <v>16383998.597999999</v>
      </c>
      <c r="M17">
        <v>16383989.904999999</v>
      </c>
      <c r="N17">
        <v>16383987.734999999</v>
      </c>
      <c r="O17">
        <v>16383988.976</v>
      </c>
      <c r="P17">
        <v>16383985.833000001</v>
      </c>
      <c r="Q17">
        <v>16383987.126</v>
      </c>
      <c r="R17">
        <v>16383990.606000001</v>
      </c>
      <c r="S17">
        <v>16383992.329</v>
      </c>
      <c r="T17">
        <v>16383990.853</v>
      </c>
      <c r="U17">
        <v>16383994.895</v>
      </c>
      <c r="V17">
        <v>16384013.435000001</v>
      </c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1:47" customFormat="1" ht="13.5">
      <c r="A18" t="s">
        <v>93</v>
      </c>
      <c r="B18">
        <v>16383985.905999999</v>
      </c>
      <c r="C18">
        <v>16383944.882999999</v>
      </c>
      <c r="D18">
        <v>16383965.245999999</v>
      </c>
      <c r="E18">
        <v>16383983.747</v>
      </c>
      <c r="F18">
        <v>16383989.970000001</v>
      </c>
      <c r="G18">
        <v>16383990.051000001</v>
      </c>
      <c r="H18">
        <v>16383983.714</v>
      </c>
      <c r="I18">
        <v>16383979.036</v>
      </c>
      <c r="J18">
        <v>16383974.441</v>
      </c>
      <c r="K18">
        <v>16383970.853</v>
      </c>
      <c r="L18">
        <v>16383966.261</v>
      </c>
      <c r="M18">
        <v>16383978.615</v>
      </c>
      <c r="N18">
        <v>16383983.603</v>
      </c>
      <c r="O18">
        <v>16383986.872</v>
      </c>
      <c r="P18">
        <v>16383986.862</v>
      </c>
      <c r="Q18">
        <v>16383987.5</v>
      </c>
      <c r="R18">
        <v>16383993.093</v>
      </c>
      <c r="S18">
        <v>16383986.544</v>
      </c>
      <c r="T18">
        <v>16383987.865</v>
      </c>
      <c r="U18">
        <v>16383987.057</v>
      </c>
      <c r="V18">
        <v>16383989.596000001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</row>
    <row r="19" spans="1:47" customFormat="1" ht="13.5">
      <c r="A19" t="s">
        <v>94</v>
      </c>
      <c r="B19">
        <v>16383892.548</v>
      </c>
      <c r="C19">
        <v>16383835.698000001</v>
      </c>
      <c r="D19">
        <v>16383857.119000001</v>
      </c>
      <c r="E19">
        <v>16383875.988</v>
      </c>
      <c r="F19">
        <v>16383884.630999999</v>
      </c>
      <c r="G19">
        <v>16383888.703</v>
      </c>
      <c r="H19">
        <v>16383891.620999999</v>
      </c>
      <c r="I19">
        <v>16383894.739</v>
      </c>
      <c r="J19">
        <v>16383896.032</v>
      </c>
      <c r="K19">
        <v>16383895.846999999</v>
      </c>
      <c r="L19">
        <v>16383895.567</v>
      </c>
      <c r="M19">
        <v>16383895.743000001</v>
      </c>
      <c r="N19">
        <v>16383894.755999999</v>
      </c>
      <c r="O19">
        <v>16383889.077</v>
      </c>
      <c r="P19">
        <v>16383901.948999999</v>
      </c>
      <c r="Q19">
        <v>16383894.022</v>
      </c>
      <c r="R19">
        <v>16383892.106000001</v>
      </c>
      <c r="S19">
        <v>16383896.359999999</v>
      </c>
      <c r="T19">
        <v>16383895.937000001</v>
      </c>
      <c r="U19">
        <v>16383903.343</v>
      </c>
      <c r="V19">
        <v>16383916.528000001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1:47" customFormat="1" ht="13.5">
      <c r="A20" t="s">
        <v>95</v>
      </c>
      <c r="B20">
        <v>16383941.067</v>
      </c>
      <c r="C20">
        <v>16383910.816</v>
      </c>
      <c r="D20">
        <v>16383927.311000001</v>
      </c>
      <c r="E20">
        <v>16383938.931</v>
      </c>
      <c r="F20">
        <v>16383940.721999999</v>
      </c>
      <c r="G20">
        <v>16383939.071</v>
      </c>
      <c r="H20">
        <v>16383937.344000001</v>
      </c>
      <c r="I20">
        <v>16383938.289999999</v>
      </c>
      <c r="J20">
        <v>16383937.290999999</v>
      </c>
      <c r="K20">
        <v>16383936.549000001</v>
      </c>
      <c r="L20">
        <v>16383935.077</v>
      </c>
      <c r="M20">
        <v>16383938.931</v>
      </c>
      <c r="N20">
        <v>16383940.316</v>
      </c>
      <c r="O20">
        <v>16383940.197000001</v>
      </c>
      <c r="P20">
        <v>16383939.555</v>
      </c>
      <c r="Q20">
        <v>16383940.723999999</v>
      </c>
      <c r="R20">
        <v>16383938.108999999</v>
      </c>
      <c r="S20">
        <v>16383938.296</v>
      </c>
      <c r="T20">
        <v>16383938.585999999</v>
      </c>
      <c r="U20">
        <v>16383942.276000001</v>
      </c>
      <c r="V20">
        <v>16383947.563999999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1:47" customFormat="1" ht="13.5">
      <c r="A21" t="s">
        <v>96</v>
      </c>
      <c r="B21">
        <v>16383940.481000001</v>
      </c>
      <c r="C21">
        <v>16383911.147</v>
      </c>
      <c r="D21">
        <v>16383926.916999999</v>
      </c>
      <c r="E21">
        <v>16383940.380000001</v>
      </c>
      <c r="F21">
        <v>16383945.255000001</v>
      </c>
      <c r="G21">
        <v>16383946.789999999</v>
      </c>
      <c r="H21">
        <v>16383948.347999999</v>
      </c>
      <c r="I21">
        <v>16383949.948000001</v>
      </c>
      <c r="J21">
        <v>16383949.385</v>
      </c>
      <c r="K21">
        <v>16383948.277000001</v>
      </c>
      <c r="L21">
        <v>16383945.708000001</v>
      </c>
      <c r="M21">
        <v>16383944.364</v>
      </c>
      <c r="N21">
        <v>16383942.232999999</v>
      </c>
      <c r="O21">
        <v>16383940.293</v>
      </c>
      <c r="P21">
        <v>16383940.209000001</v>
      </c>
      <c r="Q21">
        <v>16383938.005000001</v>
      </c>
      <c r="R21">
        <v>16383951.494000001</v>
      </c>
      <c r="S21">
        <v>16383947.492000001</v>
      </c>
      <c r="T21">
        <v>16383937.577</v>
      </c>
      <c r="U21">
        <v>16383934.982000001</v>
      </c>
      <c r="V21">
        <v>16383994.023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1:47" ht="13.5">
      <c r="A22" t="s">
        <v>55</v>
      </c>
      <c r="B22" t="s">
        <v>56</v>
      </c>
      <c r="C22" t="s">
        <v>57</v>
      </c>
      <c r="D22" t="s">
        <v>58</v>
      </c>
      <c r="E22" t="s">
        <v>59</v>
      </c>
      <c r="F22" t="s">
        <v>60</v>
      </c>
      <c r="G22" t="s">
        <v>61</v>
      </c>
      <c r="H22" t="s">
        <v>62</v>
      </c>
      <c r="I22" t="s">
        <v>63</v>
      </c>
      <c r="J22" t="s">
        <v>64</v>
      </c>
      <c r="K22" t="s">
        <v>65</v>
      </c>
      <c r="L22" t="s">
        <v>66</v>
      </c>
      <c r="M22" t="s">
        <v>67</v>
      </c>
      <c r="N22" t="s">
        <v>68</v>
      </c>
      <c r="O22" t="s">
        <v>69</v>
      </c>
      <c r="P22" t="s">
        <v>70</v>
      </c>
      <c r="Q22" t="s">
        <v>71</v>
      </c>
      <c r="R22" t="s">
        <v>72</v>
      </c>
      <c r="S22" t="s">
        <v>73</v>
      </c>
      <c r="T22" t="s">
        <v>74</v>
      </c>
      <c r="U22" t="s">
        <v>75</v>
      </c>
      <c r="V22" t="s">
        <v>76</v>
      </c>
    </row>
    <row r="23" spans="1:47" ht="13.5">
      <c r="A23" t="s">
        <v>77</v>
      </c>
      <c r="B23">
        <v>0</v>
      </c>
      <c r="C23">
        <v>-2580.3343190822302</v>
      </c>
      <c r="D23">
        <v>-1285.5284660330201</v>
      </c>
      <c r="E23">
        <v>-285.70690101061098</v>
      </c>
      <c r="F23">
        <v>-6.0425086621652904</v>
      </c>
      <c r="G23">
        <v>-67.322091830333605</v>
      </c>
      <c r="H23">
        <v>-149.23165414998999</v>
      </c>
      <c r="I23">
        <v>-118.469791663172</v>
      </c>
      <c r="J23">
        <v>-144.22674793369299</v>
      </c>
      <c r="K23">
        <v>-170.838200409666</v>
      </c>
      <c r="L23">
        <v>-265.93141806457601</v>
      </c>
      <c r="M23">
        <v>-131.34826985527599</v>
      </c>
      <c r="N23">
        <v>-75.561876400655507</v>
      </c>
      <c r="O23">
        <v>-33.5694927949597</v>
      </c>
      <c r="P23">
        <v>-107.66651859017701</v>
      </c>
      <c r="Q23">
        <v>-279.29817964024301</v>
      </c>
      <c r="R23">
        <v>-205.07908294229</v>
      </c>
      <c r="S23">
        <v>-182.37389878537999</v>
      </c>
      <c r="T23">
        <v>-470.09496935004597</v>
      </c>
      <c r="U23">
        <v>-87.280681130470398</v>
      </c>
      <c r="V23">
        <v>282.65512889700102</v>
      </c>
      <c r="W23" s="66">
        <v>1</v>
      </c>
    </row>
    <row r="24" spans="1:47" ht="13.5">
      <c r="A24" t="s">
        <v>78</v>
      </c>
      <c r="B24">
        <v>0</v>
      </c>
      <c r="C24">
        <v>-2198.6109134672001</v>
      </c>
      <c r="D24">
        <v>-986.20718281959296</v>
      </c>
      <c r="E24">
        <v>-10.009777010819001</v>
      </c>
      <c r="F24">
        <v>313.660026797385</v>
      </c>
      <c r="G24">
        <v>299.80503048234402</v>
      </c>
      <c r="H24">
        <v>284.97347050380603</v>
      </c>
      <c r="I24">
        <v>304.68784857244901</v>
      </c>
      <c r="J24">
        <v>257.62968929016699</v>
      </c>
      <c r="K24">
        <v>184.14327710798199</v>
      </c>
      <c r="L24">
        <v>5.7373112814531</v>
      </c>
      <c r="M24">
        <v>18.0053916859464</v>
      </c>
      <c r="N24">
        <v>22.155787056851398</v>
      </c>
      <c r="O24">
        <v>-33.447303797848797</v>
      </c>
      <c r="P24">
        <v>-50.842343236742899</v>
      </c>
      <c r="Q24">
        <v>-162.29266611781301</v>
      </c>
      <c r="R24">
        <v>-341.064843247098</v>
      </c>
      <c r="S24">
        <v>-439.39259241863999</v>
      </c>
      <c r="T24">
        <v>-442.74952983427102</v>
      </c>
      <c r="U24">
        <v>-226.440688658619</v>
      </c>
      <c r="V24">
        <v>105.346800183173</v>
      </c>
      <c r="W24" s="66">
        <v>2</v>
      </c>
    </row>
    <row r="25" spans="1:47" s="71" customFormat="1" ht="13.5">
      <c r="A25" s="69" t="s">
        <v>79</v>
      </c>
      <c r="B25" s="69">
        <v>0</v>
      </c>
      <c r="C25" s="69">
        <v>2838.0245845437998</v>
      </c>
      <c r="D25" s="69">
        <v>3276.0757361300898</v>
      </c>
      <c r="E25" s="69">
        <v>1796.69942144211</v>
      </c>
      <c r="F25" s="69">
        <v>52.307348083148803</v>
      </c>
      <c r="G25" s="69">
        <v>-934.57422762194699</v>
      </c>
      <c r="H25" s="69">
        <v>-1103.45921252689</v>
      </c>
      <c r="I25" s="69">
        <v>-606.44785311564601</v>
      </c>
      <c r="J25" s="69">
        <v>-421.32744858726301</v>
      </c>
      <c r="K25" s="69">
        <v>-455.14106688963301</v>
      </c>
      <c r="L25" s="69">
        <v>-76.233229507828398</v>
      </c>
      <c r="M25" s="69">
        <v>423.34161728418201</v>
      </c>
      <c r="N25" s="69">
        <v>248.53619747344001</v>
      </c>
      <c r="O25" s="69">
        <v>-267.45717509416897</v>
      </c>
      <c r="P25" s="69">
        <v>-236.02393802040899</v>
      </c>
      <c r="Q25" s="69">
        <v>224.42720966922801</v>
      </c>
      <c r="R25" s="69">
        <v>402.040258434843</v>
      </c>
      <c r="S25" s="69">
        <v>258.54600496765198</v>
      </c>
      <c r="T25" s="69">
        <v>155.94547749827399</v>
      </c>
      <c r="U25" s="69">
        <v>912.84562104634495</v>
      </c>
      <c r="V25" s="69">
        <v>1784.2481974110301</v>
      </c>
      <c r="W25" s="70">
        <v>3</v>
      </c>
    </row>
    <row r="26" spans="1:47" ht="13.5">
      <c r="A26" t="s">
        <v>80</v>
      </c>
      <c r="B26">
        <v>0</v>
      </c>
      <c r="C26">
        <v>-2104.7425612311899</v>
      </c>
      <c r="D26">
        <v>-931.33820728408102</v>
      </c>
      <c r="E26">
        <v>57.0070047813415</v>
      </c>
      <c r="F26">
        <v>436.21955354330601</v>
      </c>
      <c r="G26">
        <v>568.30002275023901</v>
      </c>
      <c r="H26">
        <v>669.98489426406002</v>
      </c>
      <c r="I26">
        <v>762.39239451088895</v>
      </c>
      <c r="J26">
        <v>862.61241781025205</v>
      </c>
      <c r="K26">
        <v>779.97057149277703</v>
      </c>
      <c r="L26">
        <v>563.478231132568</v>
      </c>
      <c r="M26">
        <v>358.704675578533</v>
      </c>
      <c r="N26">
        <v>204.407343585685</v>
      </c>
      <c r="O26">
        <v>-237.06124889064699</v>
      </c>
      <c r="P26">
        <v>-67.810259382425002</v>
      </c>
      <c r="Q26">
        <v>-143.43304193107099</v>
      </c>
      <c r="R26">
        <v>-277.03939469946903</v>
      </c>
      <c r="S26">
        <v>-181.397021629753</v>
      </c>
      <c r="T26">
        <v>-210.81605399814001</v>
      </c>
      <c r="U26">
        <v>289.24646205431799</v>
      </c>
      <c r="V26">
        <v>735.842022883352</v>
      </c>
      <c r="W26" s="66">
        <v>4</v>
      </c>
    </row>
    <row r="27" spans="1:47" s="71" customFormat="1" ht="13.5">
      <c r="A27" s="69" t="s">
        <v>81</v>
      </c>
      <c r="B27" s="69">
        <v>0</v>
      </c>
      <c r="C27" s="69">
        <v>-4979.1281057971701</v>
      </c>
      <c r="D27" s="69">
        <v>-3578.4927411950498</v>
      </c>
      <c r="E27" s="69">
        <v>-2280.2133774583499</v>
      </c>
      <c r="F27" s="69">
        <v>-1621.7047950416099</v>
      </c>
      <c r="G27" s="69">
        <v>-912.78115203975005</v>
      </c>
      <c r="H27" s="69">
        <v>-588.56226346160895</v>
      </c>
      <c r="I27" s="69">
        <v>-727.72247917730203</v>
      </c>
      <c r="J27" s="69">
        <v>-497.131560322224</v>
      </c>
      <c r="K27" s="69">
        <v>-538.08616768412503</v>
      </c>
      <c r="L27" s="69">
        <v>-432.19012623061798</v>
      </c>
      <c r="M27" s="69">
        <v>-66.894559905868604</v>
      </c>
      <c r="N27" s="69">
        <v>55.664086218065201</v>
      </c>
      <c r="O27" s="69">
        <v>-114.013720672326</v>
      </c>
      <c r="P27" s="69">
        <v>-212.28036421847199</v>
      </c>
      <c r="Q27" s="69">
        <v>-210.08309774848101</v>
      </c>
      <c r="R27" s="69">
        <v>-664.49003024422996</v>
      </c>
      <c r="S27" s="69">
        <v>-379.69986944651799</v>
      </c>
      <c r="T27" s="69">
        <v>-592.40747989778004</v>
      </c>
      <c r="U27" s="69">
        <v>-187.866291369663</v>
      </c>
      <c r="V27" s="69">
        <v>291.01574939462199</v>
      </c>
      <c r="W27" s="70">
        <v>5</v>
      </c>
    </row>
    <row r="28" spans="1:47" ht="13.5">
      <c r="A28" t="s">
        <v>82</v>
      </c>
      <c r="B28">
        <v>0</v>
      </c>
      <c r="C28">
        <v>-2215.58495109471</v>
      </c>
      <c r="D28">
        <v>-1143.4371479689401</v>
      </c>
      <c r="E28">
        <v>-311.40260110617402</v>
      </c>
      <c r="F28">
        <v>-68.054468895733194</v>
      </c>
      <c r="G28">
        <v>21.362389312447998</v>
      </c>
      <c r="H28">
        <v>64.575451202183999</v>
      </c>
      <c r="I28">
        <v>379.02982225886001</v>
      </c>
      <c r="J28">
        <v>312.56227363279498</v>
      </c>
      <c r="K28">
        <v>236.20699059902799</v>
      </c>
      <c r="L28">
        <v>97.534566121900198</v>
      </c>
      <c r="M28">
        <v>116.882787421632</v>
      </c>
      <c r="N28">
        <v>86.853371522519794</v>
      </c>
      <c r="O28">
        <v>-106.20159270856399</v>
      </c>
      <c r="P28">
        <v>-183.89965449326701</v>
      </c>
      <c r="Q28">
        <v>-289.91814097751598</v>
      </c>
      <c r="R28">
        <v>-257.996627768211</v>
      </c>
      <c r="S28">
        <v>84.045743204438494</v>
      </c>
      <c r="T28">
        <v>-169.12908811928801</v>
      </c>
      <c r="U28">
        <v>311.15845947375402</v>
      </c>
      <c r="V28">
        <v>744.08253822173106</v>
      </c>
      <c r="W28" s="66">
        <v>6</v>
      </c>
    </row>
    <row r="29" spans="1:47" ht="13.5">
      <c r="A29" t="s">
        <v>83</v>
      </c>
      <c r="B29">
        <v>0</v>
      </c>
      <c r="C29">
        <v>-1401.7984649730799</v>
      </c>
      <c r="D29">
        <v>-418.21409334515101</v>
      </c>
      <c r="E29">
        <v>198.303792939099</v>
      </c>
      <c r="F29">
        <v>354.49320698270498</v>
      </c>
      <c r="G29">
        <v>175.90382625634001</v>
      </c>
      <c r="H29">
        <v>84.778075867035696</v>
      </c>
      <c r="I29">
        <v>79.712143294839905</v>
      </c>
      <c r="J29">
        <v>-7.2632044216424099</v>
      </c>
      <c r="K29">
        <v>-106.3845832203</v>
      </c>
      <c r="L29">
        <v>-243.46993846900401</v>
      </c>
      <c r="M29">
        <v>-73.974822076716094</v>
      </c>
      <c r="N29">
        <v>-28.564535179678401</v>
      </c>
      <c r="O29">
        <v>-58.471847764899998</v>
      </c>
      <c r="P29">
        <v>-52.5514206351138</v>
      </c>
      <c r="Q29">
        <v>-237.79365259266399</v>
      </c>
      <c r="R29">
        <v>-513.42921083811905</v>
      </c>
      <c r="S29">
        <v>-709.90194386478402</v>
      </c>
      <c r="T29">
        <v>-755.19016007825496</v>
      </c>
      <c r="U29">
        <v>316.22405393743099</v>
      </c>
      <c r="V29">
        <v>1820.98912367307</v>
      </c>
      <c r="W29" s="66">
        <v>7</v>
      </c>
    </row>
    <row r="30" spans="1:47" ht="13.5">
      <c r="A30" t="s">
        <v>84</v>
      </c>
      <c r="B30">
        <v>0</v>
      </c>
      <c r="C30">
        <v>-1066.34953114053</v>
      </c>
      <c r="D30">
        <v>-105.957460117228</v>
      </c>
      <c r="E30">
        <v>490.29739476648598</v>
      </c>
      <c r="F30">
        <v>574.09900348908502</v>
      </c>
      <c r="G30">
        <v>443.05599259295298</v>
      </c>
      <c r="H30">
        <v>405.94646743775701</v>
      </c>
      <c r="I30">
        <v>384.21786382263201</v>
      </c>
      <c r="J30">
        <v>216.85878791699901</v>
      </c>
      <c r="K30">
        <v>42.1144282510514</v>
      </c>
      <c r="L30">
        <v>-151.42883564574601</v>
      </c>
      <c r="M30">
        <v>-99.365636616296001</v>
      </c>
      <c r="N30">
        <v>-22.0337805680029</v>
      </c>
      <c r="O30">
        <v>249.878941176034</v>
      </c>
      <c r="P30">
        <v>836.97848554073198</v>
      </c>
      <c r="Q30">
        <v>106.384708010419</v>
      </c>
      <c r="R30">
        <v>-285.03533344627499</v>
      </c>
      <c r="S30">
        <v>328.06529278333397</v>
      </c>
      <c r="T30">
        <v>-297.12034334956701</v>
      </c>
      <c r="U30">
        <v>-99.365636616296001</v>
      </c>
      <c r="V30">
        <v>350.83149819740601</v>
      </c>
      <c r="W30" s="66">
        <v>8</v>
      </c>
    </row>
    <row r="31" spans="1:47" ht="13.5">
      <c r="A31" t="s">
        <v>85</v>
      </c>
      <c r="B31">
        <v>0</v>
      </c>
      <c r="C31">
        <v>-2401.9295185188098</v>
      </c>
      <c r="D31">
        <v>-1226.4470750943401</v>
      </c>
      <c r="E31">
        <v>-269.04442652833001</v>
      </c>
      <c r="F31">
        <v>54.016405949885304</v>
      </c>
      <c r="G31">
        <v>117.24917046414301</v>
      </c>
      <c r="H31">
        <v>119.812660882088</v>
      </c>
      <c r="I31">
        <v>134.03392940210099</v>
      </c>
      <c r="J31">
        <v>112.00011863431401</v>
      </c>
      <c r="K31">
        <v>22.033810767786701</v>
      </c>
      <c r="L31">
        <v>-118.714022164022</v>
      </c>
      <c r="M31">
        <v>-184.75441897041301</v>
      </c>
      <c r="N31">
        <v>-110.474231437466</v>
      </c>
      <c r="O31">
        <v>-7.0801165115218199</v>
      </c>
      <c r="P31">
        <v>-36.255079287799298</v>
      </c>
      <c r="Q31">
        <v>-265.56540376953802</v>
      </c>
      <c r="R31">
        <v>-418.82551153360401</v>
      </c>
      <c r="S31">
        <v>-404.90942049843602</v>
      </c>
      <c r="T31">
        <v>-395.14374257503101</v>
      </c>
      <c r="U31">
        <v>-112.488402496378</v>
      </c>
      <c r="V31">
        <v>200.92882316605699</v>
      </c>
      <c r="W31" s="66">
        <v>9</v>
      </c>
    </row>
    <row r="32" spans="1:47" ht="13.5">
      <c r="A32" t="s">
        <v>86</v>
      </c>
      <c r="B32">
        <v>0</v>
      </c>
      <c r="C32">
        <v>-1796.2088204428001</v>
      </c>
      <c r="D32">
        <v>-740.90790958216598</v>
      </c>
      <c r="E32">
        <v>58.593919800307603</v>
      </c>
      <c r="F32">
        <v>295.96033059054099</v>
      </c>
      <c r="G32">
        <v>285.70639463969798</v>
      </c>
      <c r="H32">
        <v>281.06770923927701</v>
      </c>
      <c r="I32">
        <v>306.51944325734098</v>
      </c>
      <c r="J32">
        <v>268.18925398595297</v>
      </c>
      <c r="K32">
        <v>190.18609812034299</v>
      </c>
      <c r="L32">
        <v>67.993361173845599</v>
      </c>
      <c r="M32">
        <v>56.518718472862403</v>
      </c>
      <c r="N32">
        <v>29.663171902458402</v>
      </c>
      <c r="O32">
        <v>403.992870304071</v>
      </c>
      <c r="P32">
        <v>726.015288230902</v>
      </c>
      <c r="Q32">
        <v>-85.693607857164196</v>
      </c>
      <c r="R32">
        <v>-187.62261427474101</v>
      </c>
      <c r="S32">
        <v>-58.960131859455799</v>
      </c>
      <c r="T32">
        <v>-85.388431141207406</v>
      </c>
      <c r="U32">
        <v>299.927627215857</v>
      </c>
      <c r="V32">
        <v>728.76187821976498</v>
      </c>
      <c r="W32" s="66">
        <v>10</v>
      </c>
    </row>
    <row r="33" spans="1:23" ht="13.5">
      <c r="A33" t="s">
        <v>87</v>
      </c>
      <c r="B33">
        <v>0</v>
      </c>
      <c r="C33">
        <v>-2064.6431576588002</v>
      </c>
      <c r="D33">
        <v>-947.08569710138397</v>
      </c>
      <c r="E33">
        <v>-101.379734582255</v>
      </c>
      <c r="F33">
        <v>177.36875924646401</v>
      </c>
      <c r="G33">
        <v>180.969845569276</v>
      </c>
      <c r="H33">
        <v>147.58350306842399</v>
      </c>
      <c r="I33">
        <v>148.19385666511801</v>
      </c>
      <c r="J33">
        <v>8.1177030975072704</v>
      </c>
      <c r="K33">
        <v>-144.83691171277201</v>
      </c>
      <c r="L33">
        <v>-285.157206650847</v>
      </c>
      <c r="M33">
        <v>-19.714421548375402</v>
      </c>
      <c r="N33">
        <v>-1.0986364513112801</v>
      </c>
      <c r="O33">
        <v>-71.838619888367504</v>
      </c>
      <c r="P33">
        <v>-89.172662421006095</v>
      </c>
      <c r="Q33">
        <v>-257.38611737600303</v>
      </c>
      <c r="R33">
        <v>-326.17296928090099</v>
      </c>
      <c r="S33">
        <v>-117.126857808965</v>
      </c>
      <c r="T33">
        <v>-128.84564711559699</v>
      </c>
      <c r="U33">
        <v>-27.221770935501802</v>
      </c>
      <c r="V33">
        <v>258.42371868365001</v>
      </c>
      <c r="W33" s="66">
        <v>11</v>
      </c>
    </row>
    <row r="34" spans="1:23" ht="13.5">
      <c r="A34" t="s">
        <v>88</v>
      </c>
      <c r="B34">
        <v>0</v>
      </c>
      <c r="C34">
        <v>-1501.22163711091</v>
      </c>
      <c r="D34">
        <v>-539.24594092434995</v>
      </c>
      <c r="E34">
        <v>140.13680594751</v>
      </c>
      <c r="F34">
        <v>279.78533037486699</v>
      </c>
      <c r="G34">
        <v>202.88098566421201</v>
      </c>
      <c r="H34">
        <v>157.89804742260401</v>
      </c>
      <c r="I34">
        <v>185.97423682096499</v>
      </c>
      <c r="J34">
        <v>22.216810701768399</v>
      </c>
      <c r="K34">
        <v>-97.0459588096614</v>
      </c>
      <c r="L34">
        <v>-327.14864101301299</v>
      </c>
      <c r="M34">
        <v>-186.706659158039</v>
      </c>
      <c r="N34">
        <v>112.54889818299</v>
      </c>
      <c r="O34">
        <v>-68.115276779453197</v>
      </c>
      <c r="P34">
        <v>-135.92537753775599</v>
      </c>
      <c r="Q34">
        <v>-175.842394510388</v>
      </c>
      <c r="R34">
        <v>-283.26433644754701</v>
      </c>
      <c r="S34">
        <v>-235.71792008302299</v>
      </c>
      <c r="T34">
        <v>-338.37911677235701</v>
      </c>
      <c r="U34">
        <v>-54.321322897193099</v>
      </c>
      <c r="V34">
        <v>242.06558029977001</v>
      </c>
      <c r="W34" s="66">
        <v>12</v>
      </c>
    </row>
    <row r="35" spans="1:23" ht="13.5">
      <c r="A35" t="s">
        <v>89</v>
      </c>
      <c r="B35">
        <v>0</v>
      </c>
      <c r="C35">
        <v>-2163.8265283757801</v>
      </c>
      <c r="D35">
        <v>-1046.8789521782501</v>
      </c>
      <c r="E35">
        <v>-183.83858467139399</v>
      </c>
      <c r="F35">
        <v>81.054993488906703</v>
      </c>
      <c r="G35">
        <v>111.572686826395</v>
      </c>
      <c r="H35">
        <v>156.12851912641199</v>
      </c>
      <c r="I35">
        <v>210.755190173231</v>
      </c>
      <c r="J35">
        <v>222.59605519636199</v>
      </c>
      <c r="K35">
        <v>157.95958068573401</v>
      </c>
      <c r="L35">
        <v>22.094809959970402</v>
      </c>
      <c r="M35">
        <v>56.1525557364305</v>
      </c>
      <c r="N35">
        <v>44.494796903337999</v>
      </c>
      <c r="O35">
        <v>-109.80266066375199</v>
      </c>
      <c r="P35">
        <v>-53.955281797031901</v>
      </c>
      <c r="Q35">
        <v>-287.354600500348</v>
      </c>
      <c r="R35">
        <v>-313.599816752398</v>
      </c>
      <c r="S35">
        <v>-216.00423337816599</v>
      </c>
      <c r="T35">
        <v>-283.570406474658</v>
      </c>
      <c r="U35">
        <v>13.8550327724911</v>
      </c>
      <c r="V35">
        <v>528.20023634799804</v>
      </c>
      <c r="W35" s="66">
        <v>13</v>
      </c>
    </row>
    <row r="36" spans="1:23" ht="13.5">
      <c r="A36" t="s">
        <v>90</v>
      </c>
      <c r="B36">
        <v>0</v>
      </c>
      <c r="C36">
        <v>-1537.78469027644</v>
      </c>
      <c r="D36">
        <v>-378.47997079193101</v>
      </c>
      <c r="E36">
        <v>522.58434293592597</v>
      </c>
      <c r="F36">
        <v>746.76704459807002</v>
      </c>
      <c r="G36">
        <v>669.55737465414904</v>
      </c>
      <c r="H36">
        <v>552.18646930678506</v>
      </c>
      <c r="I36">
        <v>496.46122936113801</v>
      </c>
      <c r="J36">
        <v>399.842330145836</v>
      </c>
      <c r="K36">
        <v>286.25561420546597</v>
      </c>
      <c r="L36">
        <v>79.529011845864602</v>
      </c>
      <c r="M36">
        <v>52.368297907630499</v>
      </c>
      <c r="N36">
        <v>39.550882295287103</v>
      </c>
      <c r="O36">
        <v>66.223313769733494</v>
      </c>
      <c r="P36">
        <v>377.68651183090901</v>
      </c>
      <c r="Q36">
        <v>117.554011313917</v>
      </c>
      <c r="R36">
        <v>118.77471753023001</v>
      </c>
      <c r="S36">
        <v>99.670664869770604</v>
      </c>
      <c r="T36">
        <v>445.86295556947999</v>
      </c>
      <c r="U36">
        <v>634.52310551838104</v>
      </c>
      <c r="V36">
        <v>1073.3059647376599</v>
      </c>
      <c r="W36" s="66">
        <v>14</v>
      </c>
    </row>
    <row r="37" spans="1:23" ht="13.5">
      <c r="A37" t="s">
        <v>91</v>
      </c>
      <c r="B37">
        <v>0</v>
      </c>
      <c r="C37">
        <v>-2614.1368702406098</v>
      </c>
      <c r="D37">
        <v>-1358.1548829640401</v>
      </c>
      <c r="E37">
        <v>-378.17399134228901</v>
      </c>
      <c r="F37">
        <v>-82.092320507849905</v>
      </c>
      <c r="G37">
        <v>-57.861353027763798</v>
      </c>
      <c r="H37">
        <v>35.400405905479502</v>
      </c>
      <c r="I37">
        <v>38.940446507396103</v>
      </c>
      <c r="J37">
        <v>-22.155771273009901</v>
      </c>
      <c r="K37">
        <v>-113.464404384362</v>
      </c>
      <c r="L37">
        <v>-438.232610962313</v>
      </c>
      <c r="M37">
        <v>-903.01552638215696</v>
      </c>
      <c r="N37">
        <v>-649.78055381258503</v>
      </c>
      <c r="O37">
        <v>-530.94505327591298</v>
      </c>
      <c r="P37">
        <v>-838.25719761464995</v>
      </c>
      <c r="Q37">
        <v>-1183.4721904140899</v>
      </c>
      <c r="R37">
        <v>-747.13167008107496</v>
      </c>
      <c r="S37">
        <v>-970.88664940343494</v>
      </c>
      <c r="T37">
        <v>-518.98215757419405</v>
      </c>
      <c r="U37">
        <v>-160.03424871523401</v>
      </c>
      <c r="V37">
        <v>238.64756392744701</v>
      </c>
      <c r="W37" s="66">
        <v>15</v>
      </c>
    </row>
    <row r="38" spans="1:23" ht="13.5">
      <c r="A38" t="s">
        <v>92</v>
      </c>
      <c r="B38">
        <v>0</v>
      </c>
      <c r="C38">
        <v>-3224.5508574641699</v>
      </c>
      <c r="D38">
        <v>-1963.07526320187</v>
      </c>
      <c r="E38">
        <v>-525.94035207399497</v>
      </c>
      <c r="F38">
        <v>389.03838967377698</v>
      </c>
      <c r="G38">
        <v>879.94453464869696</v>
      </c>
      <c r="H38">
        <v>1100.95300794488</v>
      </c>
      <c r="I38">
        <v>1208.4970372300099</v>
      </c>
      <c r="J38">
        <v>1175.72113281817</v>
      </c>
      <c r="K38">
        <v>1078.7972289341201</v>
      </c>
      <c r="L38">
        <v>695.19097238869097</v>
      </c>
      <c r="M38">
        <v>164.61194485346701</v>
      </c>
      <c r="N38">
        <v>32.165552386441398</v>
      </c>
      <c r="O38">
        <v>107.910240454891</v>
      </c>
      <c r="P38">
        <v>-83.923405367932205</v>
      </c>
      <c r="Q38">
        <v>-5.0048867446803298</v>
      </c>
      <c r="R38">
        <v>207.39762286835301</v>
      </c>
      <c r="S38">
        <v>312.56127915211403</v>
      </c>
      <c r="T38">
        <v>222.47331820261499</v>
      </c>
      <c r="U38">
        <v>469.17761234782301</v>
      </c>
      <c r="V38">
        <v>1600.7702927861901</v>
      </c>
      <c r="W38" s="66">
        <v>16</v>
      </c>
    </row>
    <row r="39" spans="1:23" ht="13.5">
      <c r="A39" t="s">
        <v>93</v>
      </c>
      <c r="B39">
        <v>0</v>
      </c>
      <c r="C39">
        <v>-2503.8473687298301</v>
      </c>
      <c r="D39">
        <v>-1260.9874128726599</v>
      </c>
      <c r="E39">
        <v>-131.775015699595</v>
      </c>
      <c r="F39">
        <v>248.047088449271</v>
      </c>
      <c r="G39">
        <v>252.99094037291999</v>
      </c>
      <c r="H39">
        <v>-133.78917757757301</v>
      </c>
      <c r="I39">
        <v>-419.31188409192703</v>
      </c>
      <c r="J39">
        <v>-699.76866835880105</v>
      </c>
      <c r="K39">
        <v>-918.76299734007796</v>
      </c>
      <c r="L39">
        <v>-1199.0366759506801</v>
      </c>
      <c r="M39">
        <v>-445.007706982939</v>
      </c>
      <c r="N39">
        <v>-140.56408572292301</v>
      </c>
      <c r="O39">
        <v>58.960011657550403</v>
      </c>
      <c r="P39">
        <v>58.349659583649903</v>
      </c>
      <c r="Q39">
        <v>97.290122785255704</v>
      </c>
      <c r="R39">
        <v>438.66004536889898</v>
      </c>
      <c r="S39">
        <v>38.940463201605802</v>
      </c>
      <c r="T39">
        <v>119.56797399421301</v>
      </c>
      <c r="U39">
        <v>70.251525308925807</v>
      </c>
      <c r="V39">
        <v>225.219920385172</v>
      </c>
      <c r="W39" s="66">
        <v>17</v>
      </c>
    </row>
    <row r="40" spans="1:23" s="71" customFormat="1" ht="13.5">
      <c r="A40" s="69" t="s">
        <v>94</v>
      </c>
      <c r="B40" s="69">
        <v>0</v>
      </c>
      <c r="C40" s="69">
        <v>-3469.8713894194302</v>
      </c>
      <c r="D40" s="69">
        <v>-2162.4287327166899</v>
      </c>
      <c r="E40" s="69">
        <v>-1010.74881637594</v>
      </c>
      <c r="F40" s="69">
        <v>-483.218501226245</v>
      </c>
      <c r="G40" s="69">
        <v>-234.681714946911</v>
      </c>
      <c r="H40" s="69">
        <v>-56.579960980398603</v>
      </c>
      <c r="I40" s="69">
        <v>133.72890436283001</v>
      </c>
      <c r="J40" s="69">
        <v>212.64787894775</v>
      </c>
      <c r="K40" s="69">
        <v>201.35630095555101</v>
      </c>
      <c r="L40" s="69">
        <v>184.26634516457401</v>
      </c>
      <c r="M40" s="69">
        <v>195.00860317153601</v>
      </c>
      <c r="N40" s="69">
        <v>134.76650876675399</v>
      </c>
      <c r="O40" s="69">
        <v>-211.85441681001299</v>
      </c>
      <c r="P40" s="69">
        <v>573.79526697527001</v>
      </c>
      <c r="Q40" s="69">
        <v>89.966410310930101</v>
      </c>
      <c r="R40" s="69">
        <v>-26.977715979969599</v>
      </c>
      <c r="S40" s="69">
        <v>232.667541478234</v>
      </c>
      <c r="T40" s="69">
        <v>206.84950114897001</v>
      </c>
      <c r="U40" s="69">
        <v>658.87883287193904</v>
      </c>
      <c r="V40" s="69">
        <v>1463.6326459168799</v>
      </c>
      <c r="W40" s="71">
        <v>18</v>
      </c>
    </row>
    <row r="41" spans="1:23" ht="13.5">
      <c r="A41" t="s">
        <v>95</v>
      </c>
      <c r="B41">
        <v>0</v>
      </c>
      <c r="C41">
        <v>-1846.3811531338099</v>
      </c>
      <c r="D41">
        <v>-839.60262935928904</v>
      </c>
      <c r="E41">
        <v>-130.37156269089999</v>
      </c>
      <c r="F41">
        <v>-21.057204689623799</v>
      </c>
      <c r="G41">
        <v>-121.826610043454</v>
      </c>
      <c r="H41">
        <v>-227.234704035795</v>
      </c>
      <c r="I41">
        <v>-169.495238620804</v>
      </c>
      <c r="J41">
        <v>-230.46957902832901</v>
      </c>
      <c r="K41">
        <v>-275.757827786939</v>
      </c>
      <c r="L41">
        <v>-365.60190101564598</v>
      </c>
      <c r="M41">
        <v>-130.37156269089999</v>
      </c>
      <c r="N41">
        <v>-45.837567230789901</v>
      </c>
      <c r="O41">
        <v>-53.100776890168497</v>
      </c>
      <c r="P41">
        <v>-92.285488205870607</v>
      </c>
      <c r="Q41">
        <v>-20.9351339180282</v>
      </c>
      <c r="R41">
        <v>-180.54264163120999</v>
      </c>
      <c r="S41">
        <v>-169.12902630601701</v>
      </c>
      <c r="T41">
        <v>-151.428767380523</v>
      </c>
      <c r="U41">
        <v>73.791769378692706</v>
      </c>
      <c r="V41">
        <v>396.54683649920503</v>
      </c>
      <c r="W41" s="66">
        <v>19</v>
      </c>
    </row>
    <row r="42" spans="1:23" ht="13.5">
      <c r="A42" t="s">
        <v>96</v>
      </c>
      <c r="B42">
        <v>0</v>
      </c>
      <c r="C42">
        <v>-1790.41177760307</v>
      </c>
      <c r="D42">
        <v>-827.88386694318001</v>
      </c>
      <c r="E42">
        <v>-6.1645731628792602</v>
      </c>
      <c r="F42">
        <v>291.38289447186997</v>
      </c>
      <c r="G42">
        <v>385.072199560988</v>
      </c>
      <c r="H42">
        <v>480.16531845997798</v>
      </c>
      <c r="I42">
        <v>577.82192331310205</v>
      </c>
      <c r="J42">
        <v>543.459005450566</v>
      </c>
      <c r="K42">
        <v>475.83180670914999</v>
      </c>
      <c r="L42">
        <v>319.031920679699</v>
      </c>
      <c r="M42">
        <v>237.00037264855001</v>
      </c>
      <c r="N42">
        <v>106.933982120902</v>
      </c>
      <c r="O42">
        <v>-11.474651121401299</v>
      </c>
      <c r="P42">
        <v>-16.601622802293601</v>
      </c>
      <c r="Q42">
        <v>-151.12359585673099</v>
      </c>
      <c r="R42">
        <v>672.18261767001002</v>
      </c>
      <c r="S42">
        <v>427.91903498861302</v>
      </c>
      <c r="T42">
        <v>-177.24673770610099</v>
      </c>
      <c r="U42">
        <v>-335.63354348199198</v>
      </c>
      <c r="V42">
        <v>3267.9562075756398</v>
      </c>
      <c r="W42" s="66">
        <v>20</v>
      </c>
    </row>
    <row r="43" spans="1:23">
      <c r="A43" s="101" t="s">
        <v>97</v>
      </c>
      <c r="B43" s="101"/>
    </row>
    <row r="44" spans="1:23">
      <c r="A44" s="67" t="s">
        <v>98</v>
      </c>
    </row>
    <row r="45" spans="1:23">
      <c r="A45" s="67" t="s">
        <v>99</v>
      </c>
      <c r="B45" s="66">
        <v>20200706</v>
      </c>
      <c r="F45" s="66" t="s">
        <v>100</v>
      </c>
      <c r="G45" s="66" t="s">
        <v>101</v>
      </c>
      <c r="H45" s="66" t="s">
        <v>102</v>
      </c>
      <c r="I45" s="66" t="s">
        <v>101</v>
      </c>
    </row>
    <row r="46" spans="1:23" ht="13.5">
      <c r="D46"/>
      <c r="E46"/>
      <c r="F46"/>
      <c r="G46"/>
      <c r="H46"/>
      <c r="I46"/>
      <c r="J46"/>
      <c r="K46"/>
      <c r="L46"/>
      <c r="M46"/>
      <c r="N46"/>
    </row>
    <row r="47" spans="1:23" ht="13.5">
      <c r="D47"/>
      <c r="E47"/>
      <c r="F47"/>
      <c r="G47"/>
      <c r="H47"/>
      <c r="I47"/>
      <c r="J47"/>
      <c r="K47"/>
      <c r="L47"/>
      <c r="M47"/>
      <c r="N47"/>
    </row>
    <row r="48" spans="1:23" ht="13.5">
      <c r="A48"/>
      <c r="B48"/>
      <c r="C48"/>
    </row>
    <row r="49" spans="1:9" ht="13.5">
      <c r="A49"/>
      <c r="B49"/>
      <c r="C49"/>
    </row>
    <row r="52" spans="1:9" ht="13.5">
      <c r="H52"/>
      <c r="I52"/>
    </row>
    <row r="53" spans="1:9" ht="13.5">
      <c r="H53"/>
      <c r="I53"/>
    </row>
  </sheetData>
  <mergeCells count="1">
    <mergeCell ref="A43:B43"/>
  </mergeCells>
  <phoneticPr fontId="1" type="noConversion"/>
  <conditionalFormatting sqref="B19:K19 B15:H15 B9:H9 B7:H7">
    <cfRule type="cellIs" dxfId="83" priority="4" operator="between">
      <formula>500</formula>
      <formula>-500</formula>
    </cfRule>
  </conditionalFormatting>
  <conditionalFormatting sqref="B15 B7 B9">
    <cfRule type="cellIs" dxfId="82" priority="3" operator="between">
      <formula>2.5</formula>
      <formula>-2.5</formula>
    </cfRule>
  </conditionalFormatting>
  <conditionalFormatting sqref="B15:C15 B7:C7 B9:C9">
    <cfRule type="cellIs" dxfId="81" priority="2" operator="between">
      <formula>2500</formula>
      <formula>-2500</formula>
    </cfRule>
  </conditionalFormatting>
  <conditionalFormatting sqref="D23:U42">
    <cfRule type="cellIs" dxfId="80" priority="1" operator="between">
      <formula>1000</formula>
      <formula>-1000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SMD晶体数值表</vt:lpstr>
      <vt:lpstr>老化</vt:lpstr>
      <vt:lpstr>尺寸</vt:lpstr>
      <vt:lpstr>温度特性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2019-05-28T01:45:50Z</cp:lastPrinted>
  <dcterms:created xsi:type="dcterms:W3CDTF">2017-11-21T10:46:19Z</dcterms:created>
  <dcterms:modified xsi:type="dcterms:W3CDTF">2020-07-13T09:58:03Z</dcterms:modified>
</cp:coreProperties>
</file>