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4670" windowHeight="7020"/>
  </bookViews>
  <sheets>
    <sheet name="0704" sheetId="7" r:id="rId1"/>
    <sheet name="0708" sheetId="8" r:id="rId2"/>
    <sheet name="0710" sheetId="9" r:id="rId3"/>
  </sheets>
  <externalReferences>
    <externalReference r:id="rId4"/>
  </externalReferences>
  <definedNames>
    <definedName name="Excel_BuiltIn_Print_Area_1_1" localSheetId="0">#REF!</definedName>
    <definedName name="Excel_BuiltIn_Print_Area_1_1" localSheetId="1">#REF!</definedName>
    <definedName name="Excel_BuiltIn_Print_Area_1_1" localSheetId="2">#REF!</definedName>
    <definedName name="Excel_BuiltIn_Print_Area_1_1">#REF!</definedName>
    <definedName name="SPC_Sheet1_1">[1]Sheet3!$C$5:$L$7</definedName>
    <definedName name="SPC_Sheet2_1">[1]Sheet3!$C$5:$L$7</definedName>
    <definedName name="SPC_Sheet4_1">[1]Sheet3!$C$5:$L$13</definedName>
    <definedName name="SPC_Sheet5_1">[1]Sheet3!$C$5:$L$13</definedName>
    <definedName name="x">"Rectangle 8"</definedName>
  </definedNames>
  <calcPr calcId="125725"/>
</workbook>
</file>

<file path=xl/calcChain.xml><?xml version="1.0" encoding="utf-8"?>
<calcChain xmlns="http://schemas.openxmlformats.org/spreadsheetml/2006/main">
  <c r="K9" i="9"/>
  <c r="K10" s="1"/>
  <c r="K11" s="1"/>
  <c r="K12" s="1"/>
  <c r="K13" s="1"/>
  <c r="K14" s="1"/>
  <c r="K15" s="1"/>
  <c r="K16" s="1"/>
  <c r="K17" s="1"/>
  <c r="I9" i="8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K18" i="9" l="1"/>
  <c r="K19" s="1"/>
  <c r="K20" s="1"/>
  <c r="K21" s="1"/>
  <c r="K22" l="1"/>
  <c r="K23" s="1"/>
  <c r="K24" s="1"/>
  <c r="K25" l="1"/>
  <c r="K26" s="1"/>
  <c r="K27" l="1"/>
  <c r="K28" l="1"/>
  <c r="K29" s="1"/>
</calcChain>
</file>

<file path=xl/comments1.xml><?xml version="1.0" encoding="utf-8"?>
<comments xmlns="http://schemas.openxmlformats.org/spreadsheetml/2006/main">
  <authors>
    <author>John</author>
  </authors>
  <commentList>
    <comment ref="I16" authorId="0">
      <text>
        <r>
          <rPr>
            <sz val="9"/>
            <color indexed="81"/>
            <rFont val="Tahoma"/>
            <family val="2"/>
          </rPr>
          <t xml:space="preserve">5pcs </t>
        </r>
        <r>
          <rPr>
            <sz val="9"/>
            <color indexed="81"/>
            <rFont val="宋体"/>
            <family val="3"/>
            <charset val="134"/>
          </rPr>
          <t>在</t>
        </r>
        <r>
          <rPr>
            <sz val="9"/>
            <color indexed="81"/>
            <rFont val="Tahoma"/>
            <family val="2"/>
          </rPr>
          <t xml:space="preserve">QCA
</t>
        </r>
      </text>
    </comment>
    <comment ref="I17" authorId="0">
      <text>
        <r>
          <rPr>
            <sz val="9"/>
            <color indexed="81"/>
            <rFont val="Tahoma"/>
            <family val="2"/>
          </rPr>
          <t xml:space="preserve">50pcs </t>
        </r>
        <r>
          <rPr>
            <sz val="9"/>
            <color indexed="81"/>
            <rFont val="宋体"/>
            <family val="3"/>
            <charset val="134"/>
          </rPr>
          <t>在拐点调试</t>
        </r>
      </text>
    </comment>
    <comment ref="I18" authorId="0">
      <text>
        <r>
          <rPr>
            <sz val="9"/>
            <color indexed="81"/>
            <rFont val="Tahoma"/>
            <family val="2"/>
          </rPr>
          <t xml:space="preserve">25pcs </t>
        </r>
        <r>
          <rPr>
            <sz val="9"/>
            <color indexed="81"/>
            <rFont val="宋体"/>
            <family val="3"/>
            <charset val="134"/>
          </rPr>
          <t>在调试</t>
        </r>
      </text>
    </comment>
    <comment ref="I19" authorId="0">
      <text>
        <r>
          <rPr>
            <sz val="9"/>
            <color indexed="81"/>
            <rFont val="Tahoma"/>
            <family val="2"/>
          </rPr>
          <t xml:space="preserve">192pcs </t>
        </r>
        <r>
          <rPr>
            <sz val="9"/>
            <color indexed="81"/>
            <rFont val="宋体"/>
            <family val="3"/>
            <charset val="134"/>
          </rPr>
          <t>在调试复测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1" authorId="0">
      <text>
        <r>
          <rPr>
            <sz val="9"/>
            <color indexed="81"/>
            <rFont val="Tahoma"/>
            <family val="2"/>
          </rPr>
          <t xml:space="preserve">139pcs </t>
        </r>
        <r>
          <rPr>
            <sz val="9"/>
            <color indexed="81"/>
            <rFont val="宋体"/>
            <family val="3"/>
            <charset val="134"/>
          </rPr>
          <t>在</t>
        </r>
        <r>
          <rPr>
            <sz val="9"/>
            <color indexed="81"/>
            <rFont val="Tahoma"/>
            <family val="2"/>
          </rPr>
          <t xml:space="preserve">QCB
</t>
        </r>
      </text>
    </comment>
    <comment ref="I25" authorId="0">
      <text>
        <r>
          <rPr>
            <sz val="9"/>
            <color indexed="81"/>
            <rFont val="Tahoma"/>
            <family val="2"/>
          </rPr>
          <t xml:space="preserve">510pcs </t>
        </r>
        <r>
          <rPr>
            <sz val="9"/>
            <color indexed="81"/>
            <rFont val="宋体"/>
            <family val="3"/>
            <charset val="134"/>
          </rPr>
          <t>在封壳前爬坡</t>
        </r>
      </text>
    </comment>
  </commentList>
</comments>
</file>

<file path=xl/comments2.xml><?xml version="1.0" encoding="utf-8"?>
<comments xmlns="http://schemas.openxmlformats.org/spreadsheetml/2006/main">
  <authors>
    <author>John</author>
  </authors>
  <commentList>
    <comment ref="K16" authorId="0">
      <text>
        <r>
          <rPr>
            <sz val="9"/>
            <color indexed="81"/>
            <rFont val="Tahoma"/>
            <family val="2"/>
          </rPr>
          <t xml:space="preserve">5pcs </t>
        </r>
        <r>
          <rPr>
            <sz val="9"/>
            <color indexed="81"/>
            <rFont val="宋体"/>
            <family val="3"/>
            <charset val="134"/>
          </rPr>
          <t>在</t>
        </r>
        <r>
          <rPr>
            <sz val="9"/>
            <color indexed="81"/>
            <rFont val="Tahoma"/>
            <family val="2"/>
          </rPr>
          <t xml:space="preserve">QCA
</t>
        </r>
      </text>
    </comment>
    <comment ref="K17" authorId="0">
      <text>
        <r>
          <rPr>
            <sz val="9"/>
            <color indexed="81"/>
            <rFont val="Tahoma"/>
            <family val="2"/>
          </rPr>
          <t xml:space="preserve">8pcs </t>
        </r>
        <r>
          <rPr>
            <sz val="9"/>
            <color indexed="81"/>
            <rFont val="宋体"/>
            <family val="3"/>
            <charset val="134"/>
          </rPr>
          <t>在拐点调试</t>
        </r>
      </text>
    </comment>
    <comment ref="K18" authorId="0">
      <text>
        <r>
          <rPr>
            <sz val="9"/>
            <color indexed="81"/>
            <rFont val="Tahoma"/>
            <family val="2"/>
          </rPr>
          <t xml:space="preserve">1pcs </t>
        </r>
        <r>
          <rPr>
            <sz val="9"/>
            <color indexed="81"/>
            <rFont val="宋体"/>
            <family val="3"/>
            <charset val="134"/>
          </rPr>
          <t>在调试</t>
        </r>
      </text>
    </comment>
    <comment ref="K21" authorId="0">
      <text>
        <r>
          <rPr>
            <sz val="9"/>
            <color indexed="81"/>
            <rFont val="Tahoma"/>
            <family val="2"/>
          </rPr>
          <t xml:space="preserve">8pcs </t>
        </r>
        <r>
          <rPr>
            <sz val="9"/>
            <color indexed="81"/>
            <rFont val="宋体"/>
            <family val="3"/>
            <charset val="134"/>
          </rPr>
          <t>在</t>
        </r>
        <r>
          <rPr>
            <sz val="9"/>
            <color indexed="81"/>
            <rFont val="Tahoma"/>
            <family val="2"/>
          </rPr>
          <t xml:space="preserve">QCB
</t>
        </r>
      </text>
    </comment>
    <comment ref="K25" authorId="0">
      <text>
        <r>
          <rPr>
            <sz val="9"/>
            <color indexed="81"/>
            <rFont val="Tahoma"/>
            <family val="2"/>
          </rPr>
          <t xml:space="preserve">94pcs </t>
        </r>
        <r>
          <rPr>
            <sz val="9"/>
            <color indexed="81"/>
            <rFont val="宋体"/>
            <family val="3"/>
            <charset val="134"/>
          </rPr>
          <t>在封壳前爬坡</t>
        </r>
      </text>
    </comment>
    <comment ref="K27" authorId="0">
      <text>
        <r>
          <rPr>
            <sz val="9"/>
            <color indexed="81"/>
            <rFont val="Tahoma"/>
            <family val="2"/>
          </rPr>
          <t xml:space="preserve">67pcs </t>
        </r>
        <r>
          <rPr>
            <sz val="9"/>
            <color indexed="81"/>
            <rFont val="宋体"/>
            <family val="3"/>
            <charset val="134"/>
          </rPr>
          <t>在细检漏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8" authorId="0">
      <text>
        <r>
          <rPr>
            <sz val="9"/>
            <color indexed="81"/>
            <rFont val="Tahoma"/>
            <family val="2"/>
          </rPr>
          <t xml:space="preserve">747pcs </t>
        </r>
        <r>
          <rPr>
            <sz val="9"/>
            <color indexed="81"/>
            <rFont val="宋体"/>
            <family val="3"/>
            <charset val="134"/>
          </rPr>
          <t>在封壳后爬坡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9" authorId="0">
      <text>
        <r>
          <rPr>
            <sz val="9"/>
            <color indexed="81"/>
            <rFont val="Tahoma"/>
            <family val="2"/>
          </rPr>
          <t xml:space="preserve">450pcs </t>
        </r>
        <r>
          <rPr>
            <sz val="9"/>
            <color indexed="81"/>
            <rFont val="宋体"/>
            <family val="3"/>
            <charset val="134"/>
          </rPr>
          <t>在老化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<sst xmlns="http://schemas.openxmlformats.org/spreadsheetml/2006/main" count="128" uniqueCount="47">
  <si>
    <t>投入数</t>
    <phoneticPr fontId="2" type="noConversion"/>
  </si>
  <si>
    <t>客户
需求计划</t>
    <phoneticPr fontId="2" type="noConversion"/>
  </si>
  <si>
    <t>外发SMT</t>
    <phoneticPr fontId="2" type="noConversion"/>
  </si>
  <si>
    <t>外发后首件</t>
    <phoneticPr fontId="2" type="noConversion"/>
  </si>
  <si>
    <t>IQC检查/冲击</t>
    <phoneticPr fontId="2" type="noConversion"/>
  </si>
  <si>
    <t>计划日期</t>
    <phoneticPr fontId="2" type="noConversion"/>
  </si>
  <si>
    <t>实际完成</t>
    <phoneticPr fontId="2" type="noConversion"/>
  </si>
  <si>
    <t>装配QC1</t>
  </si>
  <si>
    <t>QC A</t>
  </si>
  <si>
    <t>拐点调试</t>
  </si>
  <si>
    <t>调试</t>
  </si>
  <si>
    <t>调试复测</t>
  </si>
  <si>
    <t>调试QC1</t>
  </si>
  <si>
    <t>封壳前爬坡</t>
  </si>
  <si>
    <t>封壳</t>
  </si>
  <si>
    <t>细检漏</t>
  </si>
  <si>
    <t>封壳后爬坡</t>
  </si>
  <si>
    <t>老化</t>
  </si>
  <si>
    <t>通信调频</t>
  </si>
  <si>
    <t>打标</t>
  </si>
  <si>
    <t>清除多余物</t>
  </si>
  <si>
    <t>QA1、A、B、D</t>
    <phoneticPr fontId="2" type="noConversion"/>
  </si>
  <si>
    <t>洗板</t>
    <phoneticPr fontId="2" type="noConversion"/>
  </si>
  <si>
    <t>晶体组装</t>
    <phoneticPr fontId="2" type="noConversion"/>
  </si>
  <si>
    <t>装配</t>
    <phoneticPr fontId="2" type="noConversion"/>
  </si>
  <si>
    <t>外发前首件</t>
    <phoneticPr fontId="2" type="noConversion"/>
  </si>
  <si>
    <t>包装/出货</t>
    <phoneticPr fontId="2" type="noConversion"/>
  </si>
  <si>
    <t>低温通断电</t>
    <phoneticPr fontId="2" type="noConversion"/>
  </si>
  <si>
    <t xml:space="preserve">低温启动 </t>
    <phoneticPr fontId="2" type="noConversion"/>
  </si>
  <si>
    <t>不做</t>
    <phoneticPr fontId="2" type="noConversion"/>
  </si>
  <si>
    <t>抽检100pcs</t>
    <phoneticPr fontId="2" type="noConversion"/>
  </si>
  <si>
    <t>相噪抽检100pcs</t>
    <phoneticPr fontId="2" type="noConversion"/>
  </si>
  <si>
    <t>晚上烘烤</t>
    <phoneticPr fontId="2" type="noConversion"/>
  </si>
  <si>
    <t>封壳</t>
    <phoneticPr fontId="2" type="noConversion"/>
  </si>
  <si>
    <t>晚上爬坡</t>
    <phoneticPr fontId="2" type="noConversion"/>
  </si>
  <si>
    <t>判定下架</t>
    <phoneticPr fontId="2" type="noConversion"/>
  </si>
  <si>
    <t>更新日期：2019年07月04日</t>
    <phoneticPr fontId="2" type="noConversion"/>
  </si>
  <si>
    <t>大普
计划安排</t>
    <phoneticPr fontId="2" type="noConversion"/>
  </si>
  <si>
    <t>O22B-0801-100.00MHz-B
第三次NPI生产日程安排</t>
    <phoneticPr fontId="2" type="noConversion"/>
  </si>
  <si>
    <t>QCB</t>
    <phoneticPr fontId="2" type="noConversion"/>
  </si>
  <si>
    <t>QCD</t>
    <phoneticPr fontId="2" type="noConversion"/>
  </si>
  <si>
    <t>老化上架</t>
    <phoneticPr fontId="2" type="noConversion"/>
  </si>
  <si>
    <t>更新日期：2019年07月08日</t>
    <phoneticPr fontId="2" type="noConversion"/>
  </si>
  <si>
    <t>921pcs</t>
    <phoneticPr fontId="2" type="noConversion"/>
  </si>
  <si>
    <t>921pcs</t>
    <phoneticPr fontId="2" type="noConversion"/>
  </si>
  <si>
    <t>更新日期：2019年07月10日</t>
    <phoneticPr fontId="2" type="noConversion"/>
  </si>
  <si>
    <t>1380pcs</t>
    <phoneticPr fontId="2" type="noConversion"/>
  </si>
</sst>
</file>

<file path=xl/styles.xml><?xml version="1.0" encoding="utf-8"?>
<styleSheet xmlns="http://schemas.openxmlformats.org/spreadsheetml/2006/main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&quot;¥&quot;#,##0;\-&quot;¥&quot;#,##0"/>
    <numFmt numFmtId="179" formatCode="_ &quot;kr&quot;\ * #,##0.00_ ;_ &quot;kr&quot;\ * \-#,##0.00_ ;_ &quot;kr&quot;\ * &quot;-&quot;??_ ;_ @_ "/>
    <numFmt numFmtId="180" formatCode="\$#,##0_);[Red]&quot;($&quot;#,##0\)"/>
    <numFmt numFmtId="181" formatCode="#,##0;[Red]&quot;-&quot;#,##0"/>
    <numFmt numFmtId="182" formatCode="#,##0.00;[Red]&quot;-&quot;#,##0.00"/>
    <numFmt numFmtId="183" formatCode="&quot;\&quot;#,##0.00;[Red]&quot;\&quot;\-#,##0.00"/>
    <numFmt numFmtId="184" formatCode="&quot;\&quot;#,##0;[Red]&quot;\&quot;\-#,##0"/>
    <numFmt numFmtId="185" formatCode="_ &quot;\&quot;* #,##0_ ;_ &quot;\&quot;* \-#,##0_ ;_ &quot;\&quot;* &quot;-&quot;_ ;_ @_ "/>
    <numFmt numFmtId="186" formatCode="_ &quot;\&quot;* #,##0.00_ ;_ &quot;\&quot;* \-#,##0.00_ ;_ &quot;\&quot;* &quot;-&quot;??_ ;_ @_ "/>
    <numFmt numFmtId="187" formatCode="&quot;\&quot;#,##0;&quot;\&quot;\-#,##0"/>
  </numFmts>
  <fonts count="6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FF"/>
      <name val="宋体"/>
      <family val="2"/>
      <charset val="134"/>
      <scheme val="minor"/>
    </font>
    <font>
      <sz val="10"/>
      <color rgb="FF0000FF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 tint="0.14999847407452621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2"/>
      <color indexed="10"/>
      <name val="Times New Roman"/>
      <family val="1"/>
    </font>
    <font>
      <sz val="6"/>
      <name val="Times New Roman"/>
      <family val="1"/>
    </font>
    <font>
      <sz val="10"/>
      <name val="MS Sans Serif"/>
      <family val="2"/>
    </font>
    <font>
      <b/>
      <sz val="14"/>
      <name val="Times New Roman"/>
      <family val="1"/>
    </font>
    <font>
      <vertAlign val="subscript"/>
      <sz val="12"/>
      <name val="宋体"/>
      <family val="3"/>
      <charset val="134"/>
    </font>
    <font>
      <sz val="18"/>
      <name val="宋体"/>
      <family val="3"/>
      <charset val="134"/>
    </font>
    <font>
      <vertAlign val="superscript"/>
      <sz val="10"/>
      <name val="宋体"/>
      <family val="3"/>
      <charset val="134"/>
    </font>
    <font>
      <b/>
      <sz val="12"/>
      <name val="Arial"/>
      <family val="2"/>
    </font>
    <font>
      <b/>
      <sz val="10"/>
      <color indexed="9"/>
      <name val="宋体"/>
      <family val="3"/>
      <charset val="134"/>
    </font>
    <font>
      <sz val="8"/>
      <name val="宋体"/>
      <family val="3"/>
      <charset val="134"/>
    </font>
    <font>
      <vertAlign val="subscript"/>
      <sz val="11"/>
      <name val="宋体"/>
      <family val="3"/>
      <charset val="134"/>
    </font>
    <font>
      <sz val="15"/>
      <name val="楷体_GB2312"/>
      <family val="3"/>
      <charset val="134"/>
    </font>
    <font>
      <sz val="12"/>
      <name val="宋体"/>
      <family val="3"/>
      <charset val="134"/>
    </font>
    <font>
      <sz val="22"/>
      <name val="Times New Roman"/>
      <family val="1"/>
    </font>
    <font>
      <b/>
      <sz val="12"/>
      <name val="楷体_GB2312"/>
      <family val="3"/>
      <charset val="134"/>
    </font>
    <font>
      <b/>
      <sz val="18"/>
      <color indexed="8"/>
      <name val="宋体"/>
      <family val="3"/>
      <charset val="134"/>
    </font>
    <font>
      <sz val="12"/>
      <name val="Times New Roman"/>
      <family val="1"/>
    </font>
    <font>
      <sz val="12"/>
      <color indexed="1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name val="新細明體"/>
      <family val="1"/>
      <charset val="136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4.3"/>
      <color indexed="12"/>
      <name val="宋体"/>
      <family val="3"/>
      <charset val="134"/>
    </font>
    <font>
      <b/>
      <sz val="1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name val="Helv"/>
      <family val="2"/>
    </font>
    <font>
      <sz val="11"/>
      <color rgb="FF9C65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name val="Helv"/>
      <family val="2"/>
    </font>
    <font>
      <sz val="12"/>
      <color indexed="8"/>
      <name val="宋体"/>
      <family val="3"/>
      <charset val="134"/>
    </font>
    <font>
      <sz val="18"/>
      <color indexed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.5"/>
      <color theme="1"/>
      <name val="宋体"/>
      <family val="2"/>
      <charset val="134"/>
      <scheme val="minor"/>
    </font>
    <font>
      <sz val="11"/>
      <color theme="1"/>
      <name val="ڌ廍"/>
      <family val="3"/>
      <charset val="134"/>
    </font>
    <font>
      <b/>
      <sz val="10"/>
      <color rgb="FFFF00FF"/>
      <name val="宋体"/>
      <family val="3"/>
      <charset val="134"/>
      <scheme val="minor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16">
    <xf numFmtId="0" fontId="0" fillId="0" borderId="0">
      <alignment vertical="center"/>
    </xf>
    <xf numFmtId="178" fontId="10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38" fontId="17" fillId="0" borderId="6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1" fillId="0" borderId="0">
      <alignment horizontal="left"/>
    </xf>
    <xf numFmtId="0" fontId="22" fillId="0" borderId="7" applyNumberFormat="0" applyAlignment="0" applyProtection="0"/>
    <xf numFmtId="0" fontId="22" fillId="0" borderId="8">
      <alignment horizontal="left"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0" fillId="21" borderId="2" applyNumberFormat="0" applyBorder="0" applyAlignment="0" applyProtection="0"/>
    <xf numFmtId="0" fontId="25" fillId="11" borderId="12" applyNumberFormat="0" applyAlignment="0" applyProtection="0">
      <alignment vertical="center"/>
    </xf>
    <xf numFmtId="0" fontId="27" fillId="24" borderId="13" applyNumberFormat="0" applyFont="0" applyAlignment="0" applyProtection="0">
      <alignment vertical="center"/>
    </xf>
    <xf numFmtId="0" fontId="28" fillId="0" borderId="14"/>
    <xf numFmtId="0" fontId="29" fillId="25" borderId="0" applyNumberFormat="0" applyBorder="0" applyAlignment="0" applyProtection="0">
      <alignment vertical="center"/>
    </xf>
    <xf numFmtId="179" fontId="30" fillId="0" borderId="0"/>
    <xf numFmtId="0" fontId="10" fillId="0" borderId="0"/>
    <xf numFmtId="0" fontId="27" fillId="25" borderId="15" applyNumberFormat="0" applyFont="0" applyAlignment="0" applyProtection="0">
      <alignment vertical="center"/>
    </xf>
    <xf numFmtId="0" fontId="32" fillId="26" borderId="16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0" applyBorder="0" applyAlignment="0"/>
    <xf numFmtId="0" fontId="28" fillId="0" borderId="0"/>
    <xf numFmtId="0" fontId="18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27" fillId="0" borderId="0"/>
    <xf numFmtId="0" fontId="41" fillId="0" borderId="0">
      <alignment vertical="center"/>
    </xf>
    <xf numFmtId="0" fontId="41" fillId="0" borderId="0">
      <alignment vertical="center"/>
    </xf>
    <xf numFmtId="0" fontId="10" fillId="0" borderId="0"/>
    <xf numFmtId="0" fontId="1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7" fillId="0" borderId="0"/>
    <xf numFmtId="0" fontId="41" fillId="0" borderId="0">
      <alignment vertical="center"/>
    </xf>
    <xf numFmtId="0" fontId="10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7" fillId="0" borderId="0"/>
    <xf numFmtId="0" fontId="27" fillId="0" borderId="0">
      <alignment vertical="center"/>
    </xf>
    <xf numFmtId="0" fontId="27" fillId="0" borderId="0">
      <alignment vertical="center"/>
    </xf>
    <xf numFmtId="0" fontId="41" fillId="0" borderId="0">
      <alignment vertical="center"/>
    </xf>
    <xf numFmtId="0" fontId="17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180" fontId="27" fillId="0" borderId="0" applyFill="0" applyBorder="0" applyAlignment="0" applyProtection="0"/>
    <xf numFmtId="0" fontId="47" fillId="27" borderId="21" applyNumberFormat="0" applyAlignment="0" applyProtection="0">
      <alignment vertical="center"/>
    </xf>
    <xf numFmtId="0" fontId="47" fillId="27" borderId="21" applyNumberFormat="0" applyAlignment="0" applyProtection="0">
      <alignment vertical="center"/>
    </xf>
    <xf numFmtId="0" fontId="47" fillId="27" borderId="21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48" fillId="28" borderId="2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52" fillId="0" borderId="0"/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7" borderId="24" applyNumberFormat="0" applyAlignment="0" applyProtection="0">
      <alignment vertical="center"/>
    </xf>
    <xf numFmtId="0" fontId="55" fillId="27" borderId="24" applyNumberFormat="0" applyAlignment="0" applyProtection="0">
      <alignment vertical="center"/>
    </xf>
    <xf numFmtId="0" fontId="55" fillId="27" borderId="24" applyNumberFormat="0" applyAlignment="0" applyProtection="0">
      <alignment vertical="center"/>
    </xf>
    <xf numFmtId="0" fontId="56" fillId="12" borderId="21" applyNumberFormat="0" applyAlignment="0" applyProtection="0">
      <alignment vertical="center"/>
    </xf>
    <xf numFmtId="0" fontId="56" fillId="12" borderId="21" applyNumberFormat="0" applyAlignment="0" applyProtection="0">
      <alignment vertical="center"/>
    </xf>
    <xf numFmtId="0" fontId="56" fillId="12" borderId="21" applyNumberFormat="0" applyAlignment="0" applyProtection="0">
      <alignment vertical="center"/>
    </xf>
    <xf numFmtId="0" fontId="31" fillId="0" borderId="0"/>
    <xf numFmtId="0" fontId="34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7" fillId="0" borderId="0"/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7" fillId="25" borderId="15" applyNumberFormat="0" applyFont="0" applyAlignment="0" applyProtection="0">
      <alignment vertical="center"/>
    </xf>
    <xf numFmtId="0" fontId="17" fillId="25" borderId="15" applyNumberFormat="0" applyFont="0" applyAlignment="0" applyProtection="0">
      <alignment vertical="center"/>
    </xf>
    <xf numFmtId="0" fontId="17" fillId="25" borderId="15" applyNumberFormat="0" applyFont="0" applyAlignment="0" applyProtection="0">
      <alignment vertical="center"/>
    </xf>
    <xf numFmtId="0" fontId="58" fillId="0" borderId="0"/>
    <xf numFmtId="185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59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58" fontId="0" fillId="0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5" borderId="3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58" fontId="7" fillId="6" borderId="2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8" fontId="7" fillId="35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0" fillId="0" borderId="1" xfId="0" applyFont="1" applyBorder="1" applyAlignment="1">
      <alignment vertical="top" wrapText="1"/>
    </xf>
    <xf numFmtId="0" fontId="7" fillId="33" borderId="34" xfId="0" applyFont="1" applyFill="1" applyBorder="1" applyAlignment="1">
      <alignment horizontal="center" vertical="center"/>
    </xf>
    <xf numFmtId="0" fontId="7" fillId="33" borderId="3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8" fontId="5" fillId="0" borderId="25" xfId="0" applyNumberFormat="1" applyFont="1" applyBorder="1" applyAlignment="1">
      <alignment horizontal="center" vertical="center"/>
    </xf>
    <xf numFmtId="58" fontId="5" fillId="0" borderId="32" xfId="0" applyNumberFormat="1" applyFont="1" applyBorder="1" applyAlignment="1">
      <alignment horizontal="center" vertical="center"/>
    </xf>
    <xf numFmtId="58" fontId="5" fillId="0" borderId="26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0" fontId="62" fillId="34" borderId="28" xfId="0" applyFont="1" applyFill="1" applyBorder="1" applyAlignment="1">
      <alignment horizontal="center" vertical="center" wrapText="1"/>
    </xf>
    <xf numFmtId="0" fontId="62" fillId="34" borderId="29" xfId="0" applyFont="1" applyFill="1" applyBorder="1" applyAlignment="1">
      <alignment horizontal="center" vertical="center" wrapText="1"/>
    </xf>
    <xf numFmtId="0" fontId="62" fillId="34" borderId="3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1" fillId="34" borderId="28" xfId="0" applyFont="1" applyFill="1" applyBorder="1" applyAlignment="1">
      <alignment horizontal="center" vertical="center"/>
    </xf>
    <xf numFmtId="0" fontId="61" fillId="34" borderId="29" xfId="0" applyFont="1" applyFill="1" applyBorder="1" applyAlignment="1">
      <alignment horizontal="center" vertical="center"/>
    </xf>
    <xf numFmtId="0" fontId="61" fillId="34" borderId="3" xfId="0" applyFont="1" applyFill="1" applyBorder="1" applyAlignment="1">
      <alignment horizontal="center" vertical="center"/>
    </xf>
    <xf numFmtId="0" fontId="62" fillId="34" borderId="2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 vertical="top" wrapText="1"/>
    </xf>
    <xf numFmtId="0" fontId="60" fillId="0" borderId="1" xfId="0" applyFont="1" applyBorder="1" applyAlignment="1">
      <alignment horizontal="center" vertical="top" wrapText="1"/>
    </xf>
    <xf numFmtId="58" fontId="63" fillId="0" borderId="2" xfId="0" applyNumberFormat="1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34" borderId="2" xfId="0" applyFill="1" applyBorder="1" applyAlignment="1">
      <alignment horizontal="center" vertical="center"/>
    </xf>
    <xf numFmtId="0" fontId="0" fillId="34" borderId="2" xfId="0" applyFont="1" applyFill="1" applyBorder="1" applyAlignment="1">
      <alignment horizontal="center" vertical="center"/>
    </xf>
    <xf numFmtId="0" fontId="62" fillId="34" borderId="25" xfId="0" applyFont="1" applyFill="1" applyBorder="1" applyAlignment="1">
      <alignment horizontal="center" vertical="center" wrapText="1"/>
    </xf>
    <xf numFmtId="0" fontId="62" fillId="34" borderId="4" xfId="0" applyFont="1" applyFill="1" applyBorder="1" applyAlignment="1">
      <alignment horizontal="center" vertical="center" wrapText="1"/>
    </xf>
    <xf numFmtId="0" fontId="62" fillId="34" borderId="27" xfId="0" applyFont="1" applyFill="1" applyBorder="1" applyAlignment="1">
      <alignment horizontal="center" vertical="center" wrapText="1"/>
    </xf>
  </cellXfs>
  <cellStyles count="216">
    <cellStyle name="0,0_x000d__x000a_NA_x000d__x000a_ 2" xfId="1"/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20% - 着色 1 2" xfId="14"/>
    <cellStyle name="20% - 着色 2 2" xfId="15"/>
    <cellStyle name="20% - 着色 3 2" xfId="16"/>
    <cellStyle name="20% - 着色 4 2" xfId="17"/>
    <cellStyle name="20% - 着色 5 2" xfId="18"/>
    <cellStyle name="20% - 着色 6 2" xfId="19"/>
    <cellStyle name="40% - 强调文字颜色 1 2" xfId="20"/>
    <cellStyle name="40% - 强调文字颜色 1 3" xfId="21"/>
    <cellStyle name="40% - 强调文字颜色 2 2" xfId="22"/>
    <cellStyle name="40% - 强调文字颜色 2 3" xfId="23"/>
    <cellStyle name="40% - 强调文字颜色 3 2" xfId="24"/>
    <cellStyle name="40% - 强调文字颜色 3 3" xfId="25"/>
    <cellStyle name="40% - 强调文字颜色 4 2" xfId="26"/>
    <cellStyle name="40% - 强调文字颜色 4 3" xfId="27"/>
    <cellStyle name="40% - 强调文字颜色 5 2" xfId="28"/>
    <cellStyle name="40% - 强调文字颜色 5 3" xfId="29"/>
    <cellStyle name="40% - 强调文字颜色 6 2" xfId="30"/>
    <cellStyle name="40% - 强调文字颜色 6 3" xfId="31"/>
    <cellStyle name="40% - 着色 1 2" xfId="32"/>
    <cellStyle name="40% - 着色 2 2" xfId="33"/>
    <cellStyle name="40% - 着色 3 2" xfId="34"/>
    <cellStyle name="40% - 着色 4 2" xfId="35"/>
    <cellStyle name="40% - 着色 5 2" xfId="36"/>
    <cellStyle name="40% - 着色 6 2" xfId="37"/>
    <cellStyle name="60% - 强调文字颜色 1 2" xfId="38"/>
    <cellStyle name="60% - 强调文字颜色 1 3" xfId="39"/>
    <cellStyle name="60% - 强调文字颜色 2 2" xfId="40"/>
    <cellStyle name="60% - 强调文字颜色 2 3" xfId="41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60% - 着色 1 2" xfId="50"/>
    <cellStyle name="60% - 着色 2 2" xfId="51"/>
    <cellStyle name="60% - 着色 3 2" xfId="52"/>
    <cellStyle name="60% - 着色 4 2" xfId="53"/>
    <cellStyle name="60% - 着色 5 2" xfId="54"/>
    <cellStyle name="60% - 着色 6 2" xfId="55"/>
    <cellStyle name="Bad" xfId="56"/>
    <cellStyle name="Calculation" xfId="57"/>
    <cellStyle name="category" xfId="58"/>
    <cellStyle name="Check Cell" xfId="59"/>
    <cellStyle name="DELTA" xfId="60"/>
    <cellStyle name="Emphasis 1" xfId="61"/>
    <cellStyle name="Emphasis 2" xfId="62"/>
    <cellStyle name="Emphasis 3" xfId="63"/>
    <cellStyle name="Good" xfId="64"/>
    <cellStyle name="Grey" xfId="65"/>
    <cellStyle name="HEADER" xfId="66"/>
    <cellStyle name="Header1" xfId="67"/>
    <cellStyle name="Header2" xfId="68"/>
    <cellStyle name="Heading 1" xfId="69"/>
    <cellStyle name="Heading 2" xfId="70"/>
    <cellStyle name="Heading 3" xfId="71"/>
    <cellStyle name="Heading 4" xfId="72"/>
    <cellStyle name="Input" xfId="73"/>
    <cellStyle name="Input [yellow]" xfId="74"/>
    <cellStyle name="Input_APQP计划及表格" xfId="75"/>
    <cellStyle name="Linked Cell" xfId="76"/>
    <cellStyle name="Model" xfId="77"/>
    <cellStyle name="Neutral" xfId="78"/>
    <cellStyle name="Normal - Style1" xfId="79"/>
    <cellStyle name="Normal_08EPC PMP" xfId="80"/>
    <cellStyle name="Note" xfId="81"/>
    <cellStyle name="Output" xfId="82"/>
    <cellStyle name="Percent [2]" xfId="83"/>
    <cellStyle name="Sheet Title" xfId="84"/>
    <cellStyle name="Spec" xfId="85"/>
    <cellStyle name="subhead" xfId="86"/>
    <cellStyle name="Total" xfId="87"/>
    <cellStyle name="Warning Text" xfId="88"/>
    <cellStyle name="捠壿 [0.00]_PRODUCT DETAIL Q1" xfId="89"/>
    <cellStyle name="捠壿_PRODUCT DETAIL Q1" xfId="90"/>
    <cellStyle name="标题 1 2" xfId="91"/>
    <cellStyle name="标题 1 3" xfId="92"/>
    <cellStyle name="标题 1 4" xfId="93"/>
    <cellStyle name="标题 2 2" xfId="94"/>
    <cellStyle name="标题 2 3" xfId="95"/>
    <cellStyle name="标题 2 4" xfId="96"/>
    <cellStyle name="标题 3 2" xfId="97"/>
    <cellStyle name="标题 3 3" xfId="98"/>
    <cellStyle name="标题 3 4" xfId="99"/>
    <cellStyle name="标题 4 2" xfId="100"/>
    <cellStyle name="标题 4 3" xfId="101"/>
    <cellStyle name="标题 4 4" xfId="102"/>
    <cellStyle name="标题 5" xfId="103"/>
    <cellStyle name="标题 6" xfId="104"/>
    <cellStyle name="标题 7" xfId="105"/>
    <cellStyle name="끽방_laroux" xfId="139"/>
    <cellStyle name="差 2" xfId="106"/>
    <cellStyle name="差 3" xfId="107"/>
    <cellStyle name="差 4" xfId="108"/>
    <cellStyle name="常规" xfId="0" builtinId="0"/>
    <cellStyle name="常规 2" xfId="109"/>
    <cellStyle name="常规 2 2" xfId="110"/>
    <cellStyle name="常规 2 2 2" xfId="111"/>
    <cellStyle name="常规 2 2 3" xfId="112"/>
    <cellStyle name="常规 2 3" xfId="113"/>
    <cellStyle name="常规 2 3 2" xfId="114"/>
    <cellStyle name="常规 2 4" xfId="115"/>
    <cellStyle name="常规 2 5" xfId="116"/>
    <cellStyle name="常规 2 6" xfId="117"/>
    <cellStyle name="常规 2 7" xfId="118"/>
    <cellStyle name="常规 2 8" xfId="119"/>
    <cellStyle name="常规 2 9" xfId="120"/>
    <cellStyle name="常规 3" xfId="121"/>
    <cellStyle name="常规 3 2" xfId="122"/>
    <cellStyle name="常规 3 2 2" xfId="123"/>
    <cellStyle name="常规 3 2 3" xfId="124"/>
    <cellStyle name="常规 3 3" xfId="125"/>
    <cellStyle name="常规 3 3 2" xfId="126"/>
    <cellStyle name="常规 3 4" xfId="127"/>
    <cellStyle name="常规 4" xfId="128"/>
    <cellStyle name="常规 4 2" xfId="129"/>
    <cellStyle name="常规 4 3" xfId="130"/>
    <cellStyle name="常规 5" xfId="131"/>
    <cellStyle name="常规 5 2" xfId="132"/>
    <cellStyle name="常规 6" xfId="133"/>
    <cellStyle name="常规 7" xfId="134"/>
    <cellStyle name="常规 8" xfId="135"/>
    <cellStyle name="常规 9" xfId="136"/>
    <cellStyle name="超链接 2" xfId="137"/>
    <cellStyle name="超链接 2 2" xfId="138"/>
    <cellStyle name="똿뗦먛귟 [0.00]_PRODUCT DETAIL Q1" xfId="164"/>
    <cellStyle name="똿뗦먛귟_PRODUCT DETAIL Q1" xfId="165"/>
    <cellStyle name="믅됞 [0.00]_PRODUCT DETAIL Q1" xfId="192"/>
    <cellStyle name="믅됞_PRODUCT DETAIL Q1" xfId="193"/>
    <cellStyle name="뷭?_BOOKSHIP" xfId="206"/>
    <cellStyle name="好 2" xfId="140"/>
    <cellStyle name="好 3" xfId="141"/>
    <cellStyle name="好 4" xfId="142"/>
    <cellStyle name="새귑[0]_laroux" xfId="207"/>
    <cellStyle name="새귑_laroux" xfId="208"/>
    <cellStyle name="汇总 2" xfId="143"/>
    <cellStyle name="汇总 3" xfId="144"/>
    <cellStyle name="汇总 4" xfId="145"/>
    <cellStyle name="貨幣[0]_020-2 (2)" xfId="146"/>
    <cellStyle name="计算 2" xfId="147"/>
    <cellStyle name="计算 3" xfId="148"/>
    <cellStyle name="计算 4" xfId="149"/>
    <cellStyle name="检查单元格 2" xfId="150"/>
    <cellStyle name="检查单元格 3" xfId="151"/>
    <cellStyle name="检查单元格 4" xfId="152"/>
    <cellStyle name="解释性文本 2" xfId="153"/>
    <cellStyle name="解释性文本 3" xfId="154"/>
    <cellStyle name="解释性文本 4" xfId="155"/>
    <cellStyle name="警告文本 2" xfId="156"/>
    <cellStyle name="警告文本 3" xfId="157"/>
    <cellStyle name="警告文本 4" xfId="158"/>
    <cellStyle name="链接单元格 2" xfId="159"/>
    <cellStyle name="链接单元格 3" xfId="160"/>
    <cellStyle name="链接单元格 4" xfId="161"/>
    <cellStyle name="콤마 [0]_1" xfId="209"/>
    <cellStyle name="콤마_1" xfId="210"/>
    <cellStyle name="통화 [0]_1" xfId="211"/>
    <cellStyle name="통화_1" xfId="212"/>
    <cellStyle name="표준_1" xfId="213"/>
    <cellStyle name="푤貫롸몰[0]_PERSONAL" xfId="214"/>
    <cellStyle name="푤貫롸몰_PERSONAL" xfId="215"/>
    <cellStyle name="霓付 [0]_CODE" xfId="162"/>
    <cellStyle name="霓付_CODE" xfId="163"/>
    <cellStyle name="烹拳 [0]_CODE" xfId="166"/>
    <cellStyle name="烹拳_CODE" xfId="167"/>
    <cellStyle name="钎霖_HMC瘤傍" xfId="168"/>
    <cellStyle name="强调文字颜色 1 2" xfId="169"/>
    <cellStyle name="强调文字颜色 1 3" xfId="170"/>
    <cellStyle name="强调文字颜色 2 2" xfId="171"/>
    <cellStyle name="强调文字颜色 2 3" xfId="172"/>
    <cellStyle name="强调文字颜色 3 2" xfId="173"/>
    <cellStyle name="强调文字颜色 3 3" xfId="174"/>
    <cellStyle name="强调文字颜色 4 2" xfId="175"/>
    <cellStyle name="强调文字颜色 4 3" xfId="176"/>
    <cellStyle name="强调文字颜色 5 2" xfId="177"/>
    <cellStyle name="强调文字颜色 5 3" xfId="178"/>
    <cellStyle name="强调文字颜色 6 2" xfId="179"/>
    <cellStyle name="强调文字颜色 6 3" xfId="180"/>
    <cellStyle name="适中 2" xfId="181"/>
    <cellStyle name="适中 3" xfId="182"/>
    <cellStyle name="适中 4" xfId="183"/>
    <cellStyle name="输出 2" xfId="184"/>
    <cellStyle name="输出 3" xfId="185"/>
    <cellStyle name="输出 4" xfId="186"/>
    <cellStyle name="输入 2" xfId="187"/>
    <cellStyle name="输入 3" xfId="188"/>
    <cellStyle name="输入 4" xfId="189"/>
    <cellStyle name="样式 1" xfId="190"/>
    <cellStyle name="一般_2YL46-001.OOBA.a" xfId="191"/>
    <cellStyle name="昗?_BOOKSHIP" xfId="194"/>
    <cellStyle name="寘嬫愗傝 [0.00]_PRODUCT DETAIL Q1" xfId="201"/>
    <cellStyle name="寘嬫愗傝_PRODUCT DETAIL Q1" xfId="202"/>
    <cellStyle name="注释 2" xfId="203"/>
    <cellStyle name="注释 3" xfId="204"/>
    <cellStyle name="注释 4" xfId="205"/>
    <cellStyle name="着色 1 2" xfId="195"/>
    <cellStyle name="着色 2 2" xfId="196"/>
    <cellStyle name="着色 3 2" xfId="197"/>
    <cellStyle name="着色 4 2" xfId="198"/>
    <cellStyle name="着色 5 2" xfId="199"/>
    <cellStyle name="着色 6 2" xfId="200"/>
  </cellStyles>
  <dxfs count="0"/>
  <tableStyles count="0" defaultTableStyle="TableStyleMedium9" defaultPivotStyle="PivotStyleLight16"/>
  <colors>
    <mruColors>
      <color rgb="FFFF00FF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L/TS16949/jjx/TS16949&#21508;&#31181;&#34920;&#26684;&#36164;&#26009;&#31243;&#24207;/&#37327;&#20855;&#37325;&#22797;&#24615;&#21644;&#20877;&#29616;&#24615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量具重复性和再现性数据收集表"/>
      <sheetName val="量具重复性和再现性报告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35"/>
  <sheetViews>
    <sheetView showGridLines="0" tabSelected="1" zoomScale="85" zoomScaleNormal="85" workbookViewId="0">
      <pane xSplit="4" ySplit="7" topLeftCell="E11" activePane="bottomRight" state="frozen"/>
      <selection pane="topRight" activeCell="E1" sqref="E1"/>
      <selection pane="bottomLeft" activeCell="A7" sqref="A7"/>
      <selection pane="bottomRight" activeCell="T16" sqref="T16"/>
    </sheetView>
  </sheetViews>
  <sheetFormatPr defaultRowHeight="13.5"/>
  <cols>
    <col min="1" max="1" width="0.625" style="1" customWidth="1"/>
    <col min="2" max="2" width="7.75" style="1" customWidth="1"/>
    <col min="3" max="3" width="8" style="1" customWidth="1"/>
    <col min="4" max="4" width="1.25" style="1" customWidth="1"/>
    <col min="5" max="8" width="8.625" style="1" customWidth="1"/>
    <col min="9" max="9" width="13.625" style="1" customWidth="1"/>
    <col min="10" max="10" width="13" style="1" customWidth="1"/>
    <col min="11" max="13" width="8.625" style="1" customWidth="1"/>
    <col min="14" max="14" width="8.625" style="2" customWidth="1"/>
    <col min="15" max="18" width="8.625" style="1" customWidth="1"/>
    <col min="19" max="20" width="6.625" style="1" customWidth="1"/>
    <col min="21" max="16384" width="9" style="1"/>
  </cols>
  <sheetData>
    <row r="1" spans="2:21" ht="5.25" customHeight="1"/>
    <row r="2" spans="2:21" ht="15" customHeight="1">
      <c r="E2" s="48" t="s">
        <v>38</v>
      </c>
      <c r="F2" s="48"/>
      <c r="G2" s="48"/>
      <c r="H2" s="48"/>
      <c r="I2" s="49"/>
      <c r="J2" s="27" t="s">
        <v>0</v>
      </c>
      <c r="K2" s="28"/>
      <c r="L2" s="31" t="s">
        <v>1</v>
      </c>
      <c r="M2" s="32">
        <v>43663</v>
      </c>
      <c r="N2" s="35">
        <v>750</v>
      </c>
      <c r="P2" s="38" t="s">
        <v>37</v>
      </c>
      <c r="Q2" s="50">
        <v>43663</v>
      </c>
      <c r="R2" s="51">
        <v>750</v>
      </c>
    </row>
    <row r="3" spans="2:21" ht="11.25" customHeight="1">
      <c r="B3" s="5"/>
      <c r="C3" s="12"/>
      <c r="D3" s="9"/>
      <c r="E3" s="48"/>
      <c r="F3" s="48"/>
      <c r="G3" s="48"/>
      <c r="H3" s="48"/>
      <c r="I3" s="49"/>
      <c r="J3" s="42" t="s">
        <v>44</v>
      </c>
      <c r="K3" s="28"/>
      <c r="L3" s="31"/>
      <c r="M3" s="33"/>
      <c r="N3" s="36"/>
      <c r="P3" s="38"/>
      <c r="Q3" s="50"/>
      <c r="R3" s="51"/>
    </row>
    <row r="4" spans="2:21" ht="15" customHeight="1">
      <c r="B4" s="8"/>
      <c r="C4" s="12" t="s">
        <v>5</v>
      </c>
      <c r="D4" s="9"/>
      <c r="E4" s="48"/>
      <c r="F4" s="48"/>
      <c r="G4" s="48"/>
      <c r="H4" s="48"/>
      <c r="I4" s="49"/>
      <c r="J4" s="43"/>
      <c r="K4" s="28"/>
      <c r="L4" s="31"/>
      <c r="M4" s="34"/>
      <c r="N4" s="37"/>
      <c r="P4" s="38"/>
      <c r="Q4" s="50"/>
      <c r="R4" s="51"/>
    </row>
    <row r="5" spans="2:21" s="2" customFormat="1" ht="3" customHeight="1">
      <c r="C5" s="11"/>
      <c r="D5" s="11"/>
      <c r="E5" s="3"/>
      <c r="F5" s="3"/>
      <c r="N5" s="4"/>
      <c r="O5" s="5"/>
      <c r="P5" s="5"/>
      <c r="Q5" s="6"/>
    </row>
    <row r="6" spans="2:21" ht="16.5" customHeight="1">
      <c r="B6" s="10"/>
      <c r="C6" s="12" t="s">
        <v>6</v>
      </c>
      <c r="D6" s="9"/>
      <c r="E6" s="21">
        <v>43650</v>
      </c>
      <c r="F6" s="21">
        <v>43651</v>
      </c>
      <c r="G6" s="26">
        <v>43652</v>
      </c>
      <c r="H6" s="26">
        <v>43653</v>
      </c>
      <c r="I6" s="21">
        <v>43654</v>
      </c>
      <c r="J6" s="21">
        <v>43655</v>
      </c>
      <c r="K6" s="21">
        <v>43656</v>
      </c>
      <c r="L6" s="21">
        <v>43657</v>
      </c>
      <c r="M6" s="21">
        <v>43658</v>
      </c>
      <c r="N6" s="26">
        <v>43659</v>
      </c>
      <c r="O6" s="26">
        <v>43660</v>
      </c>
      <c r="P6" s="21">
        <v>43661</v>
      </c>
      <c r="Q6" s="21">
        <v>43662</v>
      </c>
      <c r="R6" s="21">
        <v>43663</v>
      </c>
    </row>
    <row r="7" spans="2:21" s="2" customFormat="1" ht="3.75" customHeight="1"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1" ht="16.5" customHeight="1">
      <c r="B8" s="44" t="s">
        <v>25</v>
      </c>
      <c r="C8" s="45"/>
      <c r="D8" s="46"/>
      <c r="E8" s="13">
        <v>921</v>
      </c>
      <c r="F8" s="19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22"/>
      <c r="U8" s="2"/>
    </row>
    <row r="9" spans="2:21" ht="16.5" customHeight="1">
      <c r="B9" s="44" t="s">
        <v>2</v>
      </c>
      <c r="C9" s="45"/>
      <c r="D9" s="46"/>
      <c r="E9" s="16">
        <v>921</v>
      </c>
      <c r="F9" s="16">
        <v>921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23"/>
      <c r="U9" s="2"/>
    </row>
    <row r="10" spans="2:21" ht="16.5" customHeight="1">
      <c r="B10" s="44" t="s">
        <v>4</v>
      </c>
      <c r="C10" s="45"/>
      <c r="D10" s="46"/>
      <c r="E10" s="15"/>
      <c r="F10" s="16">
        <v>921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23"/>
      <c r="U10" s="2"/>
    </row>
    <row r="11" spans="2:21" ht="16.5" customHeight="1">
      <c r="B11" s="44" t="s">
        <v>3</v>
      </c>
      <c r="C11" s="45"/>
      <c r="D11" s="46"/>
      <c r="E11" s="15"/>
      <c r="F11" s="16">
        <v>921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23"/>
    </row>
    <row r="12" spans="2:21" ht="16.5" customHeight="1">
      <c r="B12" s="47" t="s">
        <v>23</v>
      </c>
      <c r="C12" s="47"/>
      <c r="D12" s="47"/>
      <c r="E12" s="15"/>
      <c r="F12" s="15"/>
      <c r="G12" s="16">
        <v>921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23"/>
    </row>
    <row r="13" spans="2:21" ht="16.5" customHeight="1">
      <c r="B13" s="39" t="s">
        <v>22</v>
      </c>
      <c r="C13" s="40"/>
      <c r="D13" s="41"/>
      <c r="E13" s="15"/>
      <c r="F13" s="15"/>
      <c r="G13" s="16">
        <v>921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3"/>
    </row>
    <row r="14" spans="2:21" ht="16.5" customHeight="1">
      <c r="B14" s="39" t="s">
        <v>24</v>
      </c>
      <c r="C14" s="40"/>
      <c r="D14" s="41"/>
      <c r="E14" s="15"/>
      <c r="F14" s="15"/>
      <c r="G14" s="16">
        <v>921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3"/>
    </row>
    <row r="15" spans="2:21" ht="16.5" customHeight="1">
      <c r="B15" s="47" t="s">
        <v>7</v>
      </c>
      <c r="C15" s="47"/>
      <c r="D15" s="47"/>
      <c r="E15" s="15"/>
      <c r="F15" s="15"/>
      <c r="G15" s="16">
        <v>921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23"/>
    </row>
    <row r="16" spans="2:21" ht="16.5" customHeight="1">
      <c r="B16" s="39" t="s">
        <v>8</v>
      </c>
      <c r="C16" s="40"/>
      <c r="D16" s="41"/>
      <c r="E16" s="15"/>
      <c r="F16" s="15"/>
      <c r="G16" s="16">
        <v>921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3"/>
    </row>
    <row r="17" spans="2:18" ht="16.5" customHeight="1">
      <c r="B17" s="39" t="s">
        <v>9</v>
      </c>
      <c r="C17" s="40"/>
      <c r="D17" s="41"/>
      <c r="E17" s="15"/>
      <c r="F17" s="15"/>
      <c r="G17" s="16">
        <v>921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23"/>
    </row>
    <row r="18" spans="2:18" ht="16.5" customHeight="1">
      <c r="B18" s="39" t="s">
        <v>10</v>
      </c>
      <c r="C18" s="40"/>
      <c r="D18" s="41"/>
      <c r="E18" s="15"/>
      <c r="F18" s="15"/>
      <c r="G18" s="16">
        <v>921</v>
      </c>
      <c r="H18" s="16">
        <v>921</v>
      </c>
      <c r="I18" s="16">
        <v>921</v>
      </c>
      <c r="J18" s="15"/>
      <c r="K18" s="15"/>
      <c r="L18" s="15"/>
      <c r="M18" s="15"/>
      <c r="N18" s="15"/>
      <c r="O18" s="15"/>
      <c r="P18" s="15"/>
      <c r="Q18" s="15"/>
      <c r="R18" s="23"/>
    </row>
    <row r="19" spans="2:18" ht="16.5" customHeight="1">
      <c r="B19" s="39" t="s">
        <v>11</v>
      </c>
      <c r="C19" s="40"/>
      <c r="D19" s="41"/>
      <c r="E19" s="15"/>
      <c r="F19" s="15"/>
      <c r="G19" s="15"/>
      <c r="H19" s="16">
        <v>921</v>
      </c>
      <c r="I19" s="16">
        <v>921</v>
      </c>
      <c r="J19" s="15"/>
      <c r="K19" s="15"/>
      <c r="L19" s="15"/>
      <c r="M19" s="15"/>
      <c r="N19" s="15"/>
      <c r="O19" s="15"/>
      <c r="P19" s="15"/>
      <c r="Q19" s="15"/>
      <c r="R19" s="23"/>
    </row>
    <row r="20" spans="2:18" ht="16.5" customHeight="1">
      <c r="B20" s="39" t="s">
        <v>12</v>
      </c>
      <c r="C20" s="40"/>
      <c r="D20" s="41"/>
      <c r="E20" s="15"/>
      <c r="F20" s="15"/>
      <c r="G20" s="15"/>
      <c r="H20" s="16">
        <v>921</v>
      </c>
      <c r="I20" s="16">
        <v>921</v>
      </c>
      <c r="J20" s="15"/>
      <c r="K20" s="15"/>
      <c r="L20" s="15"/>
      <c r="M20" s="15"/>
      <c r="N20" s="15"/>
      <c r="O20" s="15"/>
      <c r="P20" s="15"/>
      <c r="Q20" s="15"/>
      <c r="R20" s="23"/>
    </row>
    <row r="21" spans="2:18" ht="16.5" customHeight="1">
      <c r="B21" s="39" t="s">
        <v>39</v>
      </c>
      <c r="C21" s="40"/>
      <c r="D21" s="41"/>
      <c r="E21" s="15"/>
      <c r="F21" s="15"/>
      <c r="G21" s="15"/>
      <c r="H21" s="15"/>
      <c r="I21" s="16">
        <v>921</v>
      </c>
      <c r="J21" s="15"/>
      <c r="K21" s="15"/>
      <c r="L21" s="15"/>
      <c r="M21" s="15"/>
      <c r="N21" s="15"/>
      <c r="O21" s="15"/>
      <c r="P21" s="15"/>
      <c r="Q21" s="15"/>
      <c r="R21" s="23"/>
    </row>
    <row r="22" spans="2:18" ht="16.5" customHeight="1">
      <c r="B22" s="39" t="s">
        <v>40</v>
      </c>
      <c r="C22" s="40"/>
      <c r="D22" s="41"/>
      <c r="E22" s="15"/>
      <c r="F22" s="15"/>
      <c r="G22" s="15"/>
      <c r="H22" s="15"/>
      <c r="I22" s="16" t="s">
        <v>31</v>
      </c>
      <c r="J22" s="15"/>
      <c r="K22" s="15"/>
      <c r="L22" s="15"/>
      <c r="M22" s="15"/>
      <c r="N22" s="15"/>
      <c r="O22" s="15"/>
      <c r="P22" s="15"/>
      <c r="Q22" s="15"/>
      <c r="R22" s="23"/>
    </row>
    <row r="23" spans="2:18" ht="16.5" customHeight="1">
      <c r="B23" s="39" t="s">
        <v>28</v>
      </c>
      <c r="C23" s="40"/>
      <c r="D23" s="41"/>
      <c r="E23" s="15"/>
      <c r="F23" s="15"/>
      <c r="G23" s="15"/>
      <c r="H23" s="15"/>
      <c r="I23" s="16">
        <v>921</v>
      </c>
      <c r="J23" s="15"/>
      <c r="K23" s="15"/>
      <c r="L23" s="15"/>
      <c r="M23" s="15"/>
      <c r="N23" s="15"/>
      <c r="O23" s="15"/>
      <c r="P23" s="15"/>
      <c r="Q23" s="15"/>
      <c r="R23" s="23"/>
    </row>
    <row r="24" spans="2:18" ht="16.5" customHeight="1">
      <c r="B24" s="39" t="s">
        <v>27</v>
      </c>
      <c r="C24" s="40"/>
      <c r="D24" s="41"/>
      <c r="E24" s="15"/>
      <c r="F24" s="15"/>
      <c r="G24" s="15"/>
      <c r="H24" s="15"/>
      <c r="I24" s="16" t="s">
        <v>29</v>
      </c>
      <c r="J24" s="15"/>
      <c r="K24" s="15"/>
      <c r="L24" s="15"/>
      <c r="M24" s="15"/>
      <c r="N24" s="15"/>
      <c r="O24" s="15"/>
      <c r="P24" s="15"/>
      <c r="Q24" s="15"/>
      <c r="R24" s="23"/>
    </row>
    <row r="25" spans="2:18" ht="16.5" customHeight="1">
      <c r="B25" s="39" t="s">
        <v>13</v>
      </c>
      <c r="C25" s="40"/>
      <c r="D25" s="41"/>
      <c r="E25" s="15"/>
      <c r="F25" s="15"/>
      <c r="G25" s="15"/>
      <c r="H25" s="15"/>
      <c r="I25" s="16" t="s">
        <v>29</v>
      </c>
      <c r="J25" s="15"/>
      <c r="K25" s="15"/>
      <c r="L25" s="15"/>
      <c r="M25" s="15"/>
      <c r="N25" s="15"/>
      <c r="O25" s="15"/>
      <c r="P25" s="15"/>
      <c r="Q25" s="15"/>
      <c r="R25" s="23"/>
    </row>
    <row r="26" spans="2:18" ht="16.5" customHeight="1">
      <c r="B26" s="39" t="s">
        <v>14</v>
      </c>
      <c r="C26" s="40"/>
      <c r="D26" s="41"/>
      <c r="E26" s="15"/>
      <c r="F26" s="15"/>
      <c r="G26" s="15"/>
      <c r="H26" s="15"/>
      <c r="I26" s="16" t="s">
        <v>32</v>
      </c>
      <c r="J26" s="16" t="s">
        <v>33</v>
      </c>
      <c r="K26" s="15"/>
      <c r="L26" s="15"/>
      <c r="M26" s="15"/>
      <c r="N26" s="15"/>
      <c r="O26" s="15"/>
      <c r="P26" s="15"/>
      <c r="Q26" s="15"/>
      <c r="R26" s="23"/>
    </row>
    <row r="27" spans="2:18" ht="16.5" customHeight="1">
      <c r="B27" s="39" t="s">
        <v>15</v>
      </c>
      <c r="C27" s="40"/>
      <c r="D27" s="41"/>
      <c r="E27" s="15"/>
      <c r="F27" s="15"/>
      <c r="G27" s="15"/>
      <c r="H27" s="15"/>
      <c r="I27" s="15"/>
      <c r="J27" s="16" t="s">
        <v>30</v>
      </c>
      <c r="K27" s="15"/>
      <c r="L27" s="15"/>
      <c r="M27" s="15"/>
      <c r="N27" s="15"/>
      <c r="O27" s="15"/>
      <c r="P27" s="15"/>
      <c r="Q27" s="15"/>
      <c r="R27" s="23"/>
    </row>
    <row r="28" spans="2:18" ht="16.5" customHeight="1">
      <c r="B28" s="55" t="s">
        <v>16</v>
      </c>
      <c r="C28" s="56"/>
      <c r="D28" s="57"/>
      <c r="E28" s="15"/>
      <c r="F28" s="15"/>
      <c r="G28" s="15"/>
      <c r="H28" s="15"/>
      <c r="I28" s="15"/>
      <c r="J28" s="16" t="s">
        <v>34</v>
      </c>
      <c r="K28" s="15"/>
      <c r="L28" s="15"/>
      <c r="M28" s="15"/>
      <c r="N28" s="15"/>
      <c r="O28" s="15"/>
      <c r="P28" s="15"/>
      <c r="Q28" s="15"/>
      <c r="R28" s="23"/>
    </row>
    <row r="29" spans="2:18" ht="16.5" customHeight="1">
      <c r="B29" s="39" t="s">
        <v>17</v>
      </c>
      <c r="C29" s="40"/>
      <c r="D29" s="41"/>
      <c r="E29" s="15"/>
      <c r="F29" s="15"/>
      <c r="G29" s="15"/>
      <c r="H29" s="15"/>
      <c r="I29" s="15"/>
      <c r="J29" s="15"/>
      <c r="K29" s="16" t="s">
        <v>41</v>
      </c>
      <c r="L29" s="16"/>
      <c r="M29" s="16"/>
      <c r="N29" s="16"/>
      <c r="O29" s="16" t="s">
        <v>35</v>
      </c>
      <c r="P29" s="15"/>
      <c r="Q29" s="15"/>
      <c r="R29" s="23"/>
    </row>
    <row r="30" spans="2:18" ht="16.5" customHeight="1">
      <c r="B30" s="39" t="s">
        <v>18</v>
      </c>
      <c r="C30" s="40"/>
      <c r="D30" s="41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6"/>
      <c r="Q30" s="16"/>
      <c r="R30" s="24"/>
    </row>
    <row r="31" spans="2:18" ht="16.5" customHeight="1">
      <c r="B31" s="39" t="s">
        <v>19</v>
      </c>
      <c r="C31" s="40"/>
      <c r="D31" s="4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6"/>
      <c r="Q31" s="16"/>
      <c r="R31" s="24"/>
    </row>
    <row r="32" spans="2:18" ht="16.5" customHeight="1">
      <c r="B32" s="39" t="s">
        <v>20</v>
      </c>
      <c r="C32" s="40"/>
      <c r="D32" s="41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24"/>
    </row>
    <row r="33" spans="2:18" ht="16.5" customHeight="1">
      <c r="B33" s="39" t="s">
        <v>21</v>
      </c>
      <c r="C33" s="40"/>
      <c r="D33" s="41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6"/>
      <c r="Q33" s="16"/>
      <c r="R33" s="24"/>
    </row>
    <row r="34" spans="2:18" ht="16.5" customHeight="1">
      <c r="B34" s="53" t="s">
        <v>26</v>
      </c>
      <c r="C34" s="54"/>
      <c r="D34" s="54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25"/>
    </row>
    <row r="35" spans="2:18" ht="18" customHeight="1">
      <c r="P35" s="52" t="s">
        <v>36</v>
      </c>
      <c r="Q35" s="52"/>
      <c r="R35" s="52"/>
    </row>
  </sheetData>
  <mergeCells count="36">
    <mergeCell ref="R2:R4"/>
    <mergeCell ref="P35:R35"/>
    <mergeCell ref="B29:D29"/>
    <mergeCell ref="B30:D30"/>
    <mergeCell ref="B31:D31"/>
    <mergeCell ref="B32:D32"/>
    <mergeCell ref="B33:D33"/>
    <mergeCell ref="B34:D34"/>
    <mergeCell ref="B15:D15"/>
    <mergeCell ref="B28:D28"/>
    <mergeCell ref="B17:D17"/>
    <mergeCell ref="B18:D18"/>
    <mergeCell ref="B19:D19"/>
    <mergeCell ref="B20:D20"/>
    <mergeCell ref="B27:D27"/>
    <mergeCell ref="B12:D12"/>
    <mergeCell ref="B13:D13"/>
    <mergeCell ref="B14:D14"/>
    <mergeCell ref="E2:I4"/>
    <mergeCell ref="Q2:Q4"/>
    <mergeCell ref="L2:L4"/>
    <mergeCell ref="M2:M4"/>
    <mergeCell ref="N2:N4"/>
    <mergeCell ref="P2:P4"/>
    <mergeCell ref="B26:D26"/>
    <mergeCell ref="B21:D21"/>
    <mergeCell ref="B22:D22"/>
    <mergeCell ref="B23:D23"/>
    <mergeCell ref="B24:D24"/>
    <mergeCell ref="B25:D25"/>
    <mergeCell ref="B16:D16"/>
    <mergeCell ref="J3:J4"/>
    <mergeCell ref="B8:D8"/>
    <mergeCell ref="B9:D9"/>
    <mergeCell ref="B10:D10"/>
    <mergeCell ref="B11:D11"/>
  </mergeCells>
  <phoneticPr fontId="2" type="noConversion"/>
  <printOptions horizontalCentered="1" verticalCentered="1"/>
  <pageMargins left="0.19685039370078741" right="0.19685039370078741" top="0.55118110236220474" bottom="0.35433070866141736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35"/>
  <sheetViews>
    <sheetView showGridLines="0" zoomScale="92" zoomScaleNormal="92" workbookViewId="0">
      <pane xSplit="4" ySplit="7" topLeftCell="E9" activePane="bottomRight" state="frozen"/>
      <selection pane="topRight" activeCell="E1" sqref="E1"/>
      <selection pane="bottomLeft" activeCell="A7" sqref="A7"/>
      <selection pane="bottomRight" activeCell="I35" sqref="I35"/>
    </sheetView>
  </sheetViews>
  <sheetFormatPr defaultRowHeight="13.5"/>
  <cols>
    <col min="1" max="1" width="0.625" style="1" customWidth="1"/>
    <col min="2" max="2" width="7.75" style="1" customWidth="1"/>
    <col min="3" max="3" width="8" style="1" customWidth="1"/>
    <col min="4" max="4" width="1.25" style="1" customWidth="1"/>
    <col min="5" max="8" width="8.625" style="1" customWidth="1"/>
    <col min="9" max="9" width="13.625" style="1" customWidth="1"/>
    <col min="10" max="10" width="13" style="1" customWidth="1"/>
    <col min="11" max="13" width="8.625" style="1" customWidth="1"/>
    <col min="14" max="14" width="8.625" style="2" customWidth="1"/>
    <col min="15" max="18" width="8.625" style="1" customWidth="1"/>
    <col min="19" max="20" width="6.625" style="1" customWidth="1"/>
    <col min="21" max="16384" width="9" style="1"/>
  </cols>
  <sheetData>
    <row r="1" spans="2:21" ht="5.25" customHeight="1"/>
    <row r="2" spans="2:21" ht="15" customHeight="1">
      <c r="E2" s="48" t="s">
        <v>38</v>
      </c>
      <c r="F2" s="48"/>
      <c r="G2" s="48"/>
      <c r="H2" s="48"/>
      <c r="I2" s="49"/>
      <c r="J2" s="27" t="s">
        <v>0</v>
      </c>
      <c r="K2" s="28"/>
      <c r="L2" s="31" t="s">
        <v>1</v>
      </c>
      <c r="M2" s="32">
        <v>43663</v>
      </c>
      <c r="N2" s="35">
        <v>750</v>
      </c>
      <c r="P2" s="38" t="s">
        <v>37</v>
      </c>
      <c r="Q2" s="50">
        <v>43663</v>
      </c>
      <c r="R2" s="51">
        <v>750</v>
      </c>
    </row>
    <row r="3" spans="2:21" ht="11.25" customHeight="1">
      <c r="B3" s="5"/>
      <c r="C3" s="12"/>
      <c r="D3" s="9"/>
      <c r="E3" s="48"/>
      <c r="F3" s="48"/>
      <c r="G3" s="48"/>
      <c r="H3" s="48"/>
      <c r="I3" s="49"/>
      <c r="J3" s="42" t="s">
        <v>43</v>
      </c>
      <c r="K3" s="28"/>
      <c r="L3" s="31"/>
      <c r="M3" s="33"/>
      <c r="N3" s="36"/>
      <c r="P3" s="38"/>
      <c r="Q3" s="50"/>
      <c r="R3" s="51"/>
    </row>
    <row r="4" spans="2:21" ht="15" customHeight="1">
      <c r="B4" s="8"/>
      <c r="C4" s="12" t="s">
        <v>5</v>
      </c>
      <c r="D4" s="9"/>
      <c r="E4" s="48"/>
      <c r="F4" s="48"/>
      <c r="G4" s="48"/>
      <c r="H4" s="48"/>
      <c r="I4" s="49"/>
      <c r="J4" s="43"/>
      <c r="K4" s="28"/>
      <c r="L4" s="31"/>
      <c r="M4" s="34"/>
      <c r="N4" s="37"/>
      <c r="P4" s="38"/>
      <c r="Q4" s="50"/>
      <c r="R4" s="51"/>
    </row>
    <row r="5" spans="2:21" s="2" customFormat="1" ht="3" customHeight="1">
      <c r="C5" s="11"/>
      <c r="D5" s="11"/>
      <c r="E5" s="3"/>
      <c r="F5" s="3"/>
      <c r="N5" s="4"/>
      <c r="O5" s="5"/>
      <c r="P5" s="5"/>
      <c r="Q5" s="6"/>
    </row>
    <row r="6" spans="2:21" ht="15" customHeight="1">
      <c r="B6" s="10"/>
      <c r="C6" s="12" t="s">
        <v>6</v>
      </c>
      <c r="D6" s="9"/>
      <c r="E6" s="21">
        <v>43650</v>
      </c>
      <c r="F6" s="21">
        <v>43651</v>
      </c>
      <c r="G6" s="26">
        <v>43652</v>
      </c>
      <c r="H6" s="26">
        <v>43653</v>
      </c>
      <c r="I6" s="21">
        <v>43654</v>
      </c>
      <c r="J6" s="21">
        <v>43655</v>
      </c>
      <c r="K6" s="21">
        <v>43656</v>
      </c>
      <c r="L6" s="21">
        <v>43657</v>
      </c>
      <c r="M6" s="21">
        <v>43658</v>
      </c>
      <c r="N6" s="26">
        <v>43659</v>
      </c>
      <c r="O6" s="26">
        <v>43660</v>
      </c>
      <c r="P6" s="21">
        <v>43661</v>
      </c>
      <c r="Q6" s="21">
        <v>43662</v>
      </c>
      <c r="R6" s="21">
        <v>43663</v>
      </c>
    </row>
    <row r="7" spans="2:21" s="2" customFormat="1" ht="3.75" customHeight="1"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1" ht="12.75" customHeight="1">
      <c r="B8" s="44" t="s">
        <v>25</v>
      </c>
      <c r="C8" s="45"/>
      <c r="D8" s="46"/>
      <c r="E8" s="13">
        <v>921</v>
      </c>
      <c r="F8" s="19"/>
      <c r="G8" s="14"/>
      <c r="H8" s="14"/>
      <c r="I8" s="29">
        <v>921</v>
      </c>
      <c r="J8" s="14"/>
      <c r="K8" s="14"/>
      <c r="L8" s="14"/>
      <c r="M8" s="14"/>
      <c r="N8" s="14"/>
      <c r="O8" s="14"/>
      <c r="P8" s="14"/>
      <c r="Q8" s="14"/>
      <c r="R8" s="22"/>
      <c r="U8" s="2"/>
    </row>
    <row r="9" spans="2:21" ht="12.75" customHeight="1">
      <c r="B9" s="44" t="s">
        <v>2</v>
      </c>
      <c r="C9" s="45"/>
      <c r="D9" s="46"/>
      <c r="E9" s="16">
        <v>921</v>
      </c>
      <c r="F9" s="16">
        <v>921</v>
      </c>
      <c r="G9" s="15"/>
      <c r="H9" s="15"/>
      <c r="I9" s="30">
        <f t="shared" ref="I9:I15" si="0">I8</f>
        <v>921</v>
      </c>
      <c r="J9" s="15"/>
      <c r="K9" s="15"/>
      <c r="L9" s="15"/>
      <c r="M9" s="15"/>
      <c r="N9" s="15"/>
      <c r="O9" s="15"/>
      <c r="P9" s="15"/>
      <c r="Q9" s="15"/>
      <c r="R9" s="23"/>
      <c r="U9" s="2"/>
    </row>
    <row r="10" spans="2:21" ht="12.75" customHeight="1">
      <c r="B10" s="44" t="s">
        <v>4</v>
      </c>
      <c r="C10" s="45"/>
      <c r="D10" s="46"/>
      <c r="E10" s="15"/>
      <c r="F10" s="16">
        <v>921</v>
      </c>
      <c r="G10" s="15"/>
      <c r="H10" s="15"/>
      <c r="I10" s="30">
        <f t="shared" si="0"/>
        <v>921</v>
      </c>
      <c r="J10" s="15"/>
      <c r="K10" s="15"/>
      <c r="L10" s="15"/>
      <c r="M10" s="15"/>
      <c r="N10" s="15"/>
      <c r="O10" s="15"/>
      <c r="P10" s="15"/>
      <c r="Q10" s="15"/>
      <c r="R10" s="23"/>
      <c r="U10" s="2"/>
    </row>
    <row r="11" spans="2:21" ht="12.75" customHeight="1">
      <c r="B11" s="44" t="s">
        <v>3</v>
      </c>
      <c r="C11" s="45"/>
      <c r="D11" s="46"/>
      <c r="E11" s="15"/>
      <c r="F11" s="16">
        <v>921</v>
      </c>
      <c r="G11" s="15"/>
      <c r="H11" s="15"/>
      <c r="I11" s="30">
        <f t="shared" si="0"/>
        <v>921</v>
      </c>
      <c r="J11" s="15"/>
      <c r="K11" s="15"/>
      <c r="L11" s="15"/>
      <c r="M11" s="15"/>
      <c r="N11" s="15"/>
      <c r="O11" s="15"/>
      <c r="P11" s="15"/>
      <c r="Q11" s="15"/>
      <c r="R11" s="23"/>
    </row>
    <row r="12" spans="2:21" ht="12.75" customHeight="1">
      <c r="B12" s="47" t="s">
        <v>23</v>
      </c>
      <c r="C12" s="47"/>
      <c r="D12" s="47"/>
      <c r="E12" s="15"/>
      <c r="F12" s="15"/>
      <c r="G12" s="16">
        <v>921</v>
      </c>
      <c r="H12" s="15"/>
      <c r="I12" s="30">
        <f t="shared" si="0"/>
        <v>921</v>
      </c>
      <c r="J12" s="15"/>
      <c r="K12" s="15"/>
      <c r="L12" s="15"/>
      <c r="M12" s="15"/>
      <c r="N12" s="15"/>
      <c r="O12" s="15"/>
      <c r="P12" s="15"/>
      <c r="Q12" s="15"/>
      <c r="R12" s="23"/>
    </row>
    <row r="13" spans="2:21" ht="12.75" customHeight="1">
      <c r="B13" s="39" t="s">
        <v>22</v>
      </c>
      <c r="C13" s="40"/>
      <c r="D13" s="41"/>
      <c r="E13" s="15"/>
      <c r="F13" s="15"/>
      <c r="G13" s="16">
        <v>921</v>
      </c>
      <c r="H13" s="15"/>
      <c r="I13" s="30">
        <f t="shared" si="0"/>
        <v>921</v>
      </c>
      <c r="J13" s="15"/>
      <c r="K13" s="15"/>
      <c r="L13" s="15"/>
      <c r="M13" s="15"/>
      <c r="N13" s="15"/>
      <c r="O13" s="15"/>
      <c r="P13" s="15"/>
      <c r="Q13" s="15"/>
      <c r="R13" s="23"/>
    </row>
    <row r="14" spans="2:21" ht="12.75" customHeight="1">
      <c r="B14" s="39" t="s">
        <v>24</v>
      </c>
      <c r="C14" s="40"/>
      <c r="D14" s="41"/>
      <c r="E14" s="15"/>
      <c r="F14" s="15"/>
      <c r="G14" s="16">
        <v>921</v>
      </c>
      <c r="H14" s="15"/>
      <c r="I14" s="30">
        <f t="shared" si="0"/>
        <v>921</v>
      </c>
      <c r="J14" s="15"/>
      <c r="K14" s="15"/>
      <c r="L14" s="15"/>
      <c r="M14" s="15"/>
      <c r="N14" s="15"/>
      <c r="O14" s="15"/>
      <c r="P14" s="15"/>
      <c r="Q14" s="15"/>
      <c r="R14" s="23"/>
    </row>
    <row r="15" spans="2:21" ht="12.75" customHeight="1">
      <c r="B15" s="47" t="s">
        <v>7</v>
      </c>
      <c r="C15" s="47"/>
      <c r="D15" s="47"/>
      <c r="E15" s="15"/>
      <c r="F15" s="15"/>
      <c r="G15" s="16">
        <v>921</v>
      </c>
      <c r="H15" s="15"/>
      <c r="I15" s="30">
        <f t="shared" si="0"/>
        <v>921</v>
      </c>
      <c r="J15" s="15"/>
      <c r="K15" s="15"/>
      <c r="L15" s="15"/>
      <c r="M15" s="15"/>
      <c r="N15" s="15"/>
      <c r="O15" s="15"/>
      <c r="P15" s="15"/>
      <c r="Q15" s="15"/>
      <c r="R15" s="23"/>
    </row>
    <row r="16" spans="2:21" ht="12.75" customHeight="1">
      <c r="B16" s="39" t="s">
        <v>8</v>
      </c>
      <c r="C16" s="40"/>
      <c r="D16" s="41"/>
      <c r="E16" s="15"/>
      <c r="F16" s="15"/>
      <c r="G16" s="16">
        <v>921</v>
      </c>
      <c r="H16" s="15"/>
      <c r="I16" s="30">
        <f>I15-5</f>
        <v>916</v>
      </c>
      <c r="J16" s="15"/>
      <c r="K16" s="15"/>
      <c r="L16" s="15"/>
      <c r="M16" s="15"/>
      <c r="N16" s="15"/>
      <c r="O16" s="15"/>
      <c r="P16" s="15"/>
      <c r="Q16" s="15"/>
      <c r="R16" s="23"/>
    </row>
    <row r="17" spans="2:18" ht="12.75" customHeight="1">
      <c r="B17" s="39" t="s">
        <v>9</v>
      </c>
      <c r="C17" s="40"/>
      <c r="D17" s="41"/>
      <c r="E17" s="15"/>
      <c r="F17" s="15"/>
      <c r="G17" s="16">
        <v>921</v>
      </c>
      <c r="H17" s="15"/>
      <c r="I17" s="30">
        <f>I16-50</f>
        <v>866</v>
      </c>
      <c r="J17" s="15"/>
      <c r="K17" s="15"/>
      <c r="L17" s="15"/>
      <c r="M17" s="15"/>
      <c r="N17" s="15"/>
      <c r="O17" s="15"/>
      <c r="P17" s="15"/>
      <c r="Q17" s="15"/>
      <c r="R17" s="23"/>
    </row>
    <row r="18" spans="2:18" ht="12.75" customHeight="1">
      <c r="B18" s="39" t="s">
        <v>10</v>
      </c>
      <c r="C18" s="40"/>
      <c r="D18" s="41"/>
      <c r="E18" s="15"/>
      <c r="F18" s="15"/>
      <c r="G18" s="16">
        <v>921</v>
      </c>
      <c r="H18" s="16">
        <v>921</v>
      </c>
      <c r="I18" s="30">
        <f>I17-25</f>
        <v>841</v>
      </c>
      <c r="J18" s="15"/>
      <c r="K18" s="15"/>
      <c r="L18" s="15"/>
      <c r="M18" s="15"/>
      <c r="N18" s="15"/>
      <c r="O18" s="15"/>
      <c r="P18" s="15"/>
      <c r="Q18" s="15"/>
      <c r="R18" s="23"/>
    </row>
    <row r="19" spans="2:18" ht="12.75" customHeight="1">
      <c r="B19" s="39" t="s">
        <v>11</v>
      </c>
      <c r="C19" s="40"/>
      <c r="D19" s="41"/>
      <c r="E19" s="15"/>
      <c r="F19" s="15"/>
      <c r="G19" s="15"/>
      <c r="H19" s="16">
        <v>921</v>
      </c>
      <c r="I19" s="30">
        <f>I18-192</f>
        <v>649</v>
      </c>
      <c r="J19" s="15"/>
      <c r="K19" s="15"/>
      <c r="L19" s="15"/>
      <c r="M19" s="15"/>
      <c r="N19" s="15"/>
      <c r="O19" s="15"/>
      <c r="P19" s="15"/>
      <c r="Q19" s="15"/>
      <c r="R19" s="23"/>
    </row>
    <row r="20" spans="2:18" ht="12.75" customHeight="1">
      <c r="B20" s="39" t="s">
        <v>12</v>
      </c>
      <c r="C20" s="40"/>
      <c r="D20" s="41"/>
      <c r="E20" s="15"/>
      <c r="F20" s="15"/>
      <c r="G20" s="15"/>
      <c r="H20" s="16">
        <v>921</v>
      </c>
      <c r="I20" s="30">
        <f>I19</f>
        <v>649</v>
      </c>
      <c r="J20" s="15"/>
      <c r="K20" s="15"/>
      <c r="L20" s="15"/>
      <c r="M20" s="15"/>
      <c r="N20" s="15"/>
      <c r="O20" s="15"/>
      <c r="P20" s="15"/>
      <c r="Q20" s="15"/>
      <c r="R20" s="23"/>
    </row>
    <row r="21" spans="2:18" ht="12.75" customHeight="1">
      <c r="B21" s="39" t="s">
        <v>39</v>
      </c>
      <c r="C21" s="40"/>
      <c r="D21" s="41"/>
      <c r="E21" s="15"/>
      <c r="F21" s="15"/>
      <c r="G21" s="15"/>
      <c r="H21" s="15"/>
      <c r="I21" s="30">
        <f>I20-139</f>
        <v>510</v>
      </c>
      <c r="J21" s="15"/>
      <c r="K21" s="15"/>
      <c r="L21" s="15"/>
      <c r="M21" s="15"/>
      <c r="N21" s="15"/>
      <c r="O21" s="15"/>
      <c r="P21" s="15"/>
      <c r="Q21" s="15"/>
      <c r="R21" s="23"/>
    </row>
    <row r="22" spans="2:18" ht="12.75" customHeight="1">
      <c r="B22" s="39" t="s">
        <v>40</v>
      </c>
      <c r="C22" s="40"/>
      <c r="D22" s="41"/>
      <c r="E22" s="15"/>
      <c r="F22" s="15"/>
      <c r="G22" s="15"/>
      <c r="H22" s="15"/>
      <c r="I22" s="30">
        <f>I21</f>
        <v>510</v>
      </c>
      <c r="J22" s="15"/>
      <c r="K22" s="15"/>
      <c r="L22" s="15"/>
      <c r="M22" s="15"/>
      <c r="N22" s="15"/>
      <c r="O22" s="15"/>
      <c r="P22" s="15"/>
      <c r="Q22" s="15"/>
      <c r="R22" s="23"/>
    </row>
    <row r="23" spans="2:18" ht="12.75" customHeight="1">
      <c r="B23" s="39" t="s">
        <v>28</v>
      </c>
      <c r="C23" s="40"/>
      <c r="D23" s="41"/>
      <c r="E23" s="15"/>
      <c r="F23" s="15"/>
      <c r="G23" s="15"/>
      <c r="H23" s="15"/>
      <c r="I23" s="30">
        <f>I22</f>
        <v>510</v>
      </c>
      <c r="J23" s="15"/>
      <c r="K23" s="15"/>
      <c r="L23" s="15"/>
      <c r="M23" s="15"/>
      <c r="N23" s="15"/>
      <c r="O23" s="15"/>
      <c r="P23" s="15"/>
      <c r="Q23" s="15"/>
      <c r="R23" s="23"/>
    </row>
    <row r="24" spans="2:18" ht="12.75" customHeight="1">
      <c r="B24" s="39" t="s">
        <v>27</v>
      </c>
      <c r="C24" s="40"/>
      <c r="D24" s="41"/>
      <c r="E24" s="15"/>
      <c r="F24" s="15"/>
      <c r="G24" s="15"/>
      <c r="H24" s="15"/>
      <c r="I24" s="30">
        <f>I23</f>
        <v>510</v>
      </c>
      <c r="J24" s="15"/>
      <c r="K24" s="15"/>
      <c r="L24" s="15"/>
      <c r="M24" s="15"/>
      <c r="N24" s="15"/>
      <c r="O24" s="15"/>
      <c r="P24" s="15"/>
      <c r="Q24" s="15"/>
      <c r="R24" s="23"/>
    </row>
    <row r="25" spans="2:18" ht="12.75" customHeight="1">
      <c r="B25" s="39" t="s">
        <v>13</v>
      </c>
      <c r="C25" s="40"/>
      <c r="D25" s="41"/>
      <c r="E25" s="15"/>
      <c r="F25" s="15"/>
      <c r="G25" s="15"/>
      <c r="H25" s="15"/>
      <c r="I25" s="30">
        <f>I24-510</f>
        <v>0</v>
      </c>
      <c r="J25" s="15"/>
      <c r="K25" s="15"/>
      <c r="L25" s="15"/>
      <c r="M25" s="15"/>
      <c r="N25" s="15"/>
      <c r="O25" s="15"/>
      <c r="P25" s="15"/>
      <c r="Q25" s="15"/>
      <c r="R25" s="23"/>
    </row>
    <row r="26" spans="2:18" ht="12.75" customHeight="1">
      <c r="B26" s="39" t="s">
        <v>14</v>
      </c>
      <c r="C26" s="40"/>
      <c r="D26" s="41"/>
      <c r="E26" s="15"/>
      <c r="F26" s="15"/>
      <c r="G26" s="15"/>
      <c r="H26" s="15"/>
      <c r="I26" s="16" t="s">
        <v>32</v>
      </c>
      <c r="J26" s="16" t="s">
        <v>33</v>
      </c>
      <c r="K26" s="15"/>
      <c r="L26" s="15"/>
      <c r="M26" s="15"/>
      <c r="N26" s="15"/>
      <c r="O26" s="15"/>
      <c r="P26" s="15"/>
      <c r="Q26" s="15"/>
      <c r="R26" s="23"/>
    </row>
    <row r="27" spans="2:18" ht="12.75" customHeight="1">
      <c r="B27" s="39" t="s">
        <v>15</v>
      </c>
      <c r="C27" s="40"/>
      <c r="D27" s="41"/>
      <c r="E27" s="15"/>
      <c r="F27" s="15"/>
      <c r="G27" s="15"/>
      <c r="H27" s="15"/>
      <c r="I27" s="15"/>
      <c r="J27" s="16" t="s">
        <v>30</v>
      </c>
      <c r="K27" s="15"/>
      <c r="L27" s="15"/>
      <c r="M27" s="15"/>
      <c r="N27" s="15"/>
      <c r="O27" s="15"/>
      <c r="P27" s="15"/>
      <c r="Q27" s="15"/>
      <c r="R27" s="23"/>
    </row>
    <row r="28" spans="2:18" ht="12.75" customHeight="1">
      <c r="B28" s="55" t="s">
        <v>16</v>
      </c>
      <c r="C28" s="56"/>
      <c r="D28" s="57"/>
      <c r="E28" s="15"/>
      <c r="F28" s="15"/>
      <c r="G28" s="15"/>
      <c r="H28" s="15"/>
      <c r="I28" s="15"/>
      <c r="J28" s="16" t="s">
        <v>34</v>
      </c>
      <c r="K28" s="15"/>
      <c r="L28" s="15"/>
      <c r="M28" s="15"/>
      <c r="N28" s="15"/>
      <c r="O28" s="15"/>
      <c r="P28" s="15"/>
      <c r="Q28" s="15"/>
      <c r="R28" s="23"/>
    </row>
    <row r="29" spans="2:18" ht="12.75" customHeight="1">
      <c r="B29" s="39" t="s">
        <v>17</v>
      </c>
      <c r="C29" s="40"/>
      <c r="D29" s="41"/>
      <c r="E29" s="15"/>
      <c r="F29" s="15"/>
      <c r="G29" s="15"/>
      <c r="H29" s="15"/>
      <c r="I29" s="15"/>
      <c r="J29" s="15"/>
      <c r="K29" s="16" t="s">
        <v>41</v>
      </c>
      <c r="L29" s="16"/>
      <c r="M29" s="16"/>
      <c r="N29" s="16"/>
      <c r="O29" s="16" t="s">
        <v>35</v>
      </c>
      <c r="P29" s="15"/>
      <c r="Q29" s="15"/>
      <c r="R29" s="23"/>
    </row>
    <row r="30" spans="2:18" ht="12.75" customHeight="1">
      <c r="B30" s="39" t="s">
        <v>18</v>
      </c>
      <c r="C30" s="40"/>
      <c r="D30" s="41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6"/>
      <c r="Q30" s="16"/>
      <c r="R30" s="24"/>
    </row>
    <row r="31" spans="2:18" ht="12.75" customHeight="1">
      <c r="B31" s="39" t="s">
        <v>19</v>
      </c>
      <c r="C31" s="40"/>
      <c r="D31" s="4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6"/>
      <c r="Q31" s="16"/>
      <c r="R31" s="24"/>
    </row>
    <row r="32" spans="2:18" ht="12.75" customHeight="1">
      <c r="B32" s="39" t="s">
        <v>20</v>
      </c>
      <c r="C32" s="40"/>
      <c r="D32" s="41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24"/>
    </row>
    <row r="33" spans="2:18" ht="12.75" customHeight="1">
      <c r="B33" s="39" t="s">
        <v>21</v>
      </c>
      <c r="C33" s="40"/>
      <c r="D33" s="41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6"/>
      <c r="Q33" s="16"/>
      <c r="R33" s="24"/>
    </row>
    <row r="34" spans="2:18" ht="12.75" customHeight="1">
      <c r="B34" s="53" t="s">
        <v>26</v>
      </c>
      <c r="C34" s="54"/>
      <c r="D34" s="54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25"/>
    </row>
    <row r="35" spans="2:18" ht="18" customHeight="1">
      <c r="P35" s="52" t="s">
        <v>42</v>
      </c>
      <c r="Q35" s="52"/>
      <c r="R35" s="52"/>
    </row>
  </sheetData>
  <mergeCells count="36">
    <mergeCell ref="P35:R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R2:R4"/>
    <mergeCell ref="J3:J4"/>
    <mergeCell ref="B8:D8"/>
    <mergeCell ref="B9:D9"/>
    <mergeCell ref="B10:D10"/>
    <mergeCell ref="P2:P4"/>
    <mergeCell ref="Q2:Q4"/>
    <mergeCell ref="B11:D11"/>
    <mergeCell ref="E2:I4"/>
    <mergeCell ref="L2:L4"/>
    <mergeCell ref="M2:M4"/>
    <mergeCell ref="N2:N4"/>
  </mergeCells>
  <phoneticPr fontId="2" type="noConversion"/>
  <printOptions horizontalCentered="1" verticalCentered="1"/>
  <pageMargins left="0.19685039370078741" right="0.19685039370078741" top="0.55118110236220474" bottom="0.35433070866141736" header="0.31496062992125984" footer="0.31496062992125984"/>
  <pageSetup paperSize="9"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U35"/>
  <sheetViews>
    <sheetView showGridLines="0" zoomScale="92" zoomScaleNormal="92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K29" sqref="K29"/>
    </sheetView>
  </sheetViews>
  <sheetFormatPr defaultRowHeight="13.5"/>
  <cols>
    <col min="1" max="1" width="0.625" style="1" customWidth="1"/>
    <col min="2" max="2" width="7.75" style="1" customWidth="1"/>
    <col min="3" max="3" width="8" style="1" customWidth="1"/>
    <col min="4" max="4" width="1.25" style="1" customWidth="1"/>
    <col min="5" max="8" width="8.625" style="1" customWidth="1"/>
    <col min="9" max="9" width="13.625" style="1" customWidth="1"/>
    <col min="10" max="10" width="13" style="1" customWidth="1"/>
    <col min="11" max="13" width="8.625" style="1" customWidth="1"/>
    <col min="14" max="14" width="8.625" style="2" customWidth="1"/>
    <col min="15" max="18" width="8.625" style="1" customWidth="1"/>
    <col min="19" max="20" width="6.625" style="1" customWidth="1"/>
    <col min="21" max="16384" width="9" style="1"/>
  </cols>
  <sheetData>
    <row r="1" spans="2:21" ht="5.25" customHeight="1"/>
    <row r="2" spans="2:21" ht="15" customHeight="1">
      <c r="E2" s="48" t="s">
        <v>38</v>
      </c>
      <c r="F2" s="48"/>
      <c r="G2" s="48"/>
      <c r="H2" s="48"/>
      <c r="I2" s="49"/>
      <c r="J2" s="27" t="s">
        <v>0</v>
      </c>
      <c r="K2" s="28"/>
      <c r="L2" s="31" t="s">
        <v>1</v>
      </c>
      <c r="M2" s="32">
        <v>43663</v>
      </c>
      <c r="N2" s="35">
        <v>750</v>
      </c>
      <c r="P2" s="38" t="s">
        <v>37</v>
      </c>
      <c r="Q2" s="50">
        <v>43663</v>
      </c>
      <c r="R2" s="51">
        <v>750</v>
      </c>
    </row>
    <row r="3" spans="2:21" ht="11.25" customHeight="1">
      <c r="B3" s="5"/>
      <c r="C3" s="12"/>
      <c r="D3" s="9"/>
      <c r="E3" s="48"/>
      <c r="F3" s="48"/>
      <c r="G3" s="48"/>
      <c r="H3" s="48"/>
      <c r="I3" s="49"/>
      <c r="J3" s="42" t="s">
        <v>46</v>
      </c>
      <c r="K3" s="28"/>
      <c r="L3" s="31"/>
      <c r="M3" s="33"/>
      <c r="N3" s="36"/>
      <c r="P3" s="38"/>
      <c r="Q3" s="50"/>
      <c r="R3" s="51"/>
    </row>
    <row r="4" spans="2:21" ht="15" customHeight="1">
      <c r="B4" s="8"/>
      <c r="C4" s="12" t="s">
        <v>5</v>
      </c>
      <c r="D4" s="9"/>
      <c r="E4" s="48"/>
      <c r="F4" s="48"/>
      <c r="G4" s="48"/>
      <c r="H4" s="48"/>
      <c r="I4" s="49"/>
      <c r="J4" s="43"/>
      <c r="K4" s="28"/>
      <c r="L4" s="31"/>
      <c r="M4" s="34"/>
      <c r="N4" s="37"/>
      <c r="P4" s="38"/>
      <c r="Q4" s="50"/>
      <c r="R4" s="51"/>
    </row>
    <row r="5" spans="2:21" s="2" customFormat="1" ht="3" customHeight="1">
      <c r="C5" s="11"/>
      <c r="D5" s="11"/>
      <c r="E5" s="3"/>
      <c r="F5" s="3"/>
      <c r="N5" s="4"/>
      <c r="O5" s="5"/>
      <c r="P5" s="5"/>
      <c r="Q5" s="6"/>
    </row>
    <row r="6" spans="2:21" ht="15" customHeight="1">
      <c r="B6" s="10"/>
      <c r="C6" s="12" t="s">
        <v>6</v>
      </c>
      <c r="D6" s="9"/>
      <c r="E6" s="21">
        <v>43650</v>
      </c>
      <c r="F6" s="21">
        <v>43651</v>
      </c>
      <c r="G6" s="26">
        <v>43652</v>
      </c>
      <c r="H6" s="26">
        <v>43653</v>
      </c>
      <c r="I6" s="21">
        <v>43654</v>
      </c>
      <c r="J6" s="21">
        <v>43655</v>
      </c>
      <c r="K6" s="21">
        <v>43656</v>
      </c>
      <c r="L6" s="21">
        <v>43657</v>
      </c>
      <c r="M6" s="21">
        <v>43658</v>
      </c>
      <c r="N6" s="26">
        <v>43659</v>
      </c>
      <c r="O6" s="26">
        <v>43660</v>
      </c>
      <c r="P6" s="21">
        <v>43661</v>
      </c>
      <c r="Q6" s="21">
        <v>43662</v>
      </c>
      <c r="R6" s="21">
        <v>43663</v>
      </c>
    </row>
    <row r="7" spans="2:21" s="2" customFormat="1" ht="3.75" customHeight="1"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21" ht="12.75" customHeight="1">
      <c r="B8" s="44" t="s">
        <v>25</v>
      </c>
      <c r="C8" s="45"/>
      <c r="D8" s="46"/>
      <c r="E8" s="13">
        <v>921</v>
      </c>
      <c r="F8" s="19"/>
      <c r="G8" s="14"/>
      <c r="H8" s="14"/>
      <c r="I8" s="14"/>
      <c r="J8" s="14"/>
      <c r="K8" s="29">
        <v>1380</v>
      </c>
      <c r="L8" s="14"/>
      <c r="M8" s="14"/>
      <c r="N8" s="14"/>
      <c r="O8" s="14"/>
      <c r="P8" s="14"/>
      <c r="Q8" s="14"/>
      <c r="R8" s="22"/>
      <c r="U8" s="2"/>
    </row>
    <row r="9" spans="2:21" ht="12.75" customHeight="1">
      <c r="B9" s="44" t="s">
        <v>2</v>
      </c>
      <c r="C9" s="45"/>
      <c r="D9" s="46"/>
      <c r="E9" s="16">
        <v>921</v>
      </c>
      <c r="F9" s="16">
        <v>921</v>
      </c>
      <c r="G9" s="15"/>
      <c r="H9" s="15"/>
      <c r="I9" s="15"/>
      <c r="J9" s="15"/>
      <c r="K9" s="30">
        <f t="shared" ref="K9:K15" si="0">K8</f>
        <v>1380</v>
      </c>
      <c r="L9" s="15"/>
      <c r="M9" s="15"/>
      <c r="N9" s="15"/>
      <c r="O9" s="15"/>
      <c r="P9" s="15"/>
      <c r="Q9" s="15"/>
      <c r="R9" s="23"/>
      <c r="U9" s="2"/>
    </row>
    <row r="10" spans="2:21" ht="12.75" customHeight="1">
      <c r="B10" s="44" t="s">
        <v>4</v>
      </c>
      <c r="C10" s="45"/>
      <c r="D10" s="46"/>
      <c r="E10" s="15"/>
      <c r="F10" s="16">
        <v>921</v>
      </c>
      <c r="G10" s="15"/>
      <c r="H10" s="15"/>
      <c r="I10" s="15"/>
      <c r="J10" s="15"/>
      <c r="K10" s="30">
        <f t="shared" si="0"/>
        <v>1380</v>
      </c>
      <c r="L10" s="15"/>
      <c r="M10" s="15"/>
      <c r="N10" s="15"/>
      <c r="O10" s="15"/>
      <c r="P10" s="15"/>
      <c r="Q10" s="15"/>
      <c r="R10" s="23"/>
      <c r="U10" s="2"/>
    </row>
    <row r="11" spans="2:21" ht="12.75" customHeight="1">
      <c r="B11" s="44" t="s">
        <v>3</v>
      </c>
      <c r="C11" s="45"/>
      <c r="D11" s="46"/>
      <c r="E11" s="15"/>
      <c r="F11" s="16">
        <v>921</v>
      </c>
      <c r="G11" s="15"/>
      <c r="H11" s="15"/>
      <c r="I11" s="15"/>
      <c r="J11" s="15"/>
      <c r="K11" s="30">
        <f t="shared" si="0"/>
        <v>1380</v>
      </c>
      <c r="L11" s="15"/>
      <c r="M11" s="15"/>
      <c r="N11" s="15"/>
      <c r="O11" s="15"/>
      <c r="P11" s="15"/>
      <c r="Q11" s="15"/>
      <c r="R11" s="23"/>
    </row>
    <row r="12" spans="2:21" ht="12.75" customHeight="1">
      <c r="B12" s="47" t="s">
        <v>23</v>
      </c>
      <c r="C12" s="47"/>
      <c r="D12" s="47"/>
      <c r="E12" s="15"/>
      <c r="F12" s="15"/>
      <c r="G12" s="16">
        <v>921</v>
      </c>
      <c r="H12" s="15"/>
      <c r="I12" s="15"/>
      <c r="J12" s="15"/>
      <c r="K12" s="30">
        <f t="shared" si="0"/>
        <v>1380</v>
      </c>
      <c r="L12" s="15"/>
      <c r="M12" s="15"/>
      <c r="N12" s="15"/>
      <c r="O12" s="15"/>
      <c r="P12" s="15"/>
      <c r="Q12" s="15"/>
      <c r="R12" s="23"/>
    </row>
    <row r="13" spans="2:21" ht="12.75" customHeight="1">
      <c r="B13" s="39" t="s">
        <v>22</v>
      </c>
      <c r="C13" s="40"/>
      <c r="D13" s="41"/>
      <c r="E13" s="15"/>
      <c r="F13" s="15"/>
      <c r="G13" s="16">
        <v>921</v>
      </c>
      <c r="H13" s="15"/>
      <c r="I13" s="15"/>
      <c r="J13" s="15"/>
      <c r="K13" s="30">
        <f t="shared" si="0"/>
        <v>1380</v>
      </c>
      <c r="L13" s="15"/>
      <c r="M13" s="15"/>
      <c r="N13" s="15"/>
      <c r="O13" s="15"/>
      <c r="P13" s="15"/>
      <c r="Q13" s="15"/>
      <c r="R13" s="23"/>
    </row>
    <row r="14" spans="2:21" ht="12.75" customHeight="1">
      <c r="B14" s="39" t="s">
        <v>24</v>
      </c>
      <c r="C14" s="40"/>
      <c r="D14" s="41"/>
      <c r="E14" s="15"/>
      <c r="F14" s="15"/>
      <c r="G14" s="16">
        <v>921</v>
      </c>
      <c r="H14" s="15"/>
      <c r="I14" s="15"/>
      <c r="J14" s="15"/>
      <c r="K14" s="30">
        <f t="shared" si="0"/>
        <v>1380</v>
      </c>
      <c r="L14" s="15"/>
      <c r="M14" s="15"/>
      <c r="N14" s="15"/>
      <c r="O14" s="15"/>
      <c r="P14" s="15"/>
      <c r="Q14" s="15"/>
      <c r="R14" s="23"/>
    </row>
    <row r="15" spans="2:21" ht="12.75" customHeight="1">
      <c r="B15" s="47" t="s">
        <v>7</v>
      </c>
      <c r="C15" s="47"/>
      <c r="D15" s="47"/>
      <c r="E15" s="15"/>
      <c r="F15" s="15"/>
      <c r="G15" s="16">
        <v>921</v>
      </c>
      <c r="H15" s="15"/>
      <c r="I15" s="15"/>
      <c r="J15" s="15"/>
      <c r="K15" s="30">
        <f t="shared" si="0"/>
        <v>1380</v>
      </c>
      <c r="L15" s="15"/>
      <c r="M15" s="15"/>
      <c r="N15" s="15"/>
      <c r="O15" s="15"/>
      <c r="P15" s="15"/>
      <c r="Q15" s="15"/>
      <c r="R15" s="23"/>
    </row>
    <row r="16" spans="2:21" ht="12.75" customHeight="1">
      <c r="B16" s="39" t="s">
        <v>8</v>
      </c>
      <c r="C16" s="40"/>
      <c r="D16" s="41"/>
      <c r="E16" s="15"/>
      <c r="F16" s="15"/>
      <c r="G16" s="16">
        <v>921</v>
      </c>
      <c r="H16" s="15"/>
      <c r="I16" s="15"/>
      <c r="J16" s="15"/>
      <c r="K16" s="30">
        <f>K15-5</f>
        <v>1375</v>
      </c>
      <c r="L16" s="15"/>
      <c r="M16" s="15"/>
      <c r="N16" s="15"/>
      <c r="O16" s="15"/>
      <c r="P16" s="15"/>
      <c r="Q16" s="15"/>
      <c r="R16" s="23"/>
    </row>
    <row r="17" spans="2:18" ht="12.75" customHeight="1">
      <c r="B17" s="39" t="s">
        <v>9</v>
      </c>
      <c r="C17" s="40"/>
      <c r="D17" s="41"/>
      <c r="E17" s="15"/>
      <c r="F17" s="15"/>
      <c r="G17" s="16">
        <v>921</v>
      </c>
      <c r="H17" s="15"/>
      <c r="I17" s="15"/>
      <c r="J17" s="15"/>
      <c r="K17" s="30">
        <f>K16-8</f>
        <v>1367</v>
      </c>
      <c r="L17" s="15"/>
      <c r="M17" s="15"/>
      <c r="N17" s="15"/>
      <c r="O17" s="15"/>
      <c r="P17" s="15"/>
      <c r="Q17" s="15"/>
      <c r="R17" s="23"/>
    </row>
    <row r="18" spans="2:18" ht="12.75" customHeight="1">
      <c r="B18" s="39" t="s">
        <v>10</v>
      </c>
      <c r="C18" s="40"/>
      <c r="D18" s="41"/>
      <c r="E18" s="15"/>
      <c r="F18" s="15"/>
      <c r="G18" s="16">
        <v>921</v>
      </c>
      <c r="H18" s="16">
        <v>921</v>
      </c>
      <c r="I18" s="16">
        <v>921</v>
      </c>
      <c r="J18" s="15"/>
      <c r="K18" s="30">
        <f>K17-1</f>
        <v>1366</v>
      </c>
      <c r="L18" s="15"/>
      <c r="M18" s="15"/>
      <c r="N18" s="15"/>
      <c r="O18" s="15"/>
      <c r="P18" s="15"/>
      <c r="Q18" s="15"/>
      <c r="R18" s="23"/>
    </row>
    <row r="19" spans="2:18" ht="12.75" customHeight="1">
      <c r="B19" s="39" t="s">
        <v>11</v>
      </c>
      <c r="C19" s="40"/>
      <c r="D19" s="41"/>
      <c r="E19" s="15"/>
      <c r="F19" s="15"/>
      <c r="G19" s="15"/>
      <c r="H19" s="16">
        <v>921</v>
      </c>
      <c r="I19" s="16">
        <v>921</v>
      </c>
      <c r="J19" s="15"/>
      <c r="K19" s="30">
        <f>K18</f>
        <v>1366</v>
      </c>
      <c r="L19" s="15"/>
      <c r="M19" s="15"/>
      <c r="N19" s="15"/>
      <c r="O19" s="15"/>
      <c r="P19" s="15"/>
      <c r="Q19" s="15"/>
      <c r="R19" s="23"/>
    </row>
    <row r="20" spans="2:18" ht="12.75" customHeight="1">
      <c r="B20" s="39" t="s">
        <v>12</v>
      </c>
      <c r="C20" s="40"/>
      <c r="D20" s="41"/>
      <c r="E20" s="15"/>
      <c r="F20" s="15"/>
      <c r="G20" s="15"/>
      <c r="H20" s="16">
        <v>921</v>
      </c>
      <c r="I20" s="16">
        <v>921</v>
      </c>
      <c r="J20" s="15"/>
      <c r="K20" s="30">
        <f>K19</f>
        <v>1366</v>
      </c>
      <c r="L20" s="15"/>
      <c r="M20" s="15"/>
      <c r="N20" s="15"/>
      <c r="O20" s="15"/>
      <c r="P20" s="15"/>
      <c r="Q20" s="15"/>
      <c r="R20" s="23"/>
    </row>
    <row r="21" spans="2:18" ht="12.75" customHeight="1">
      <c r="B21" s="39" t="s">
        <v>39</v>
      </c>
      <c r="C21" s="40"/>
      <c r="D21" s="41"/>
      <c r="E21" s="15"/>
      <c r="F21" s="15"/>
      <c r="G21" s="15"/>
      <c r="H21" s="15"/>
      <c r="I21" s="16">
        <v>921</v>
      </c>
      <c r="J21" s="15"/>
      <c r="K21" s="30">
        <f>K20-8</f>
        <v>1358</v>
      </c>
      <c r="L21" s="15"/>
      <c r="M21" s="15"/>
      <c r="N21" s="15"/>
      <c r="O21" s="15"/>
      <c r="P21" s="15"/>
      <c r="Q21" s="15"/>
      <c r="R21" s="23"/>
    </row>
    <row r="22" spans="2:18" ht="12.75" customHeight="1">
      <c r="B22" s="39" t="s">
        <v>40</v>
      </c>
      <c r="C22" s="40"/>
      <c r="D22" s="41"/>
      <c r="E22" s="15"/>
      <c r="F22" s="15"/>
      <c r="G22" s="15"/>
      <c r="H22" s="15"/>
      <c r="I22" s="16" t="s">
        <v>31</v>
      </c>
      <c r="J22" s="15"/>
      <c r="K22" s="30">
        <f>K21</f>
        <v>1358</v>
      </c>
      <c r="L22" s="15"/>
      <c r="M22" s="15"/>
      <c r="N22" s="15"/>
      <c r="O22" s="15"/>
      <c r="P22" s="15"/>
      <c r="Q22" s="15"/>
      <c r="R22" s="23"/>
    </row>
    <row r="23" spans="2:18" ht="12.75" customHeight="1">
      <c r="B23" s="39" t="s">
        <v>28</v>
      </c>
      <c r="C23" s="40"/>
      <c r="D23" s="41"/>
      <c r="E23" s="15"/>
      <c r="F23" s="15"/>
      <c r="G23" s="15"/>
      <c r="H23" s="15"/>
      <c r="I23" s="16">
        <v>921</v>
      </c>
      <c r="J23" s="15"/>
      <c r="K23" s="30">
        <f>K22</f>
        <v>1358</v>
      </c>
      <c r="L23" s="15"/>
      <c r="M23" s="15"/>
      <c r="N23" s="15"/>
      <c r="O23" s="15"/>
      <c r="P23" s="15"/>
      <c r="Q23" s="15"/>
      <c r="R23" s="23"/>
    </row>
    <row r="24" spans="2:18" ht="12.75" customHeight="1">
      <c r="B24" s="39" t="s">
        <v>27</v>
      </c>
      <c r="C24" s="40"/>
      <c r="D24" s="41"/>
      <c r="E24" s="15"/>
      <c r="F24" s="15"/>
      <c r="G24" s="15"/>
      <c r="H24" s="15"/>
      <c r="I24" s="16" t="s">
        <v>29</v>
      </c>
      <c r="J24" s="15"/>
      <c r="K24" s="30">
        <f>K23</f>
        <v>1358</v>
      </c>
      <c r="L24" s="15"/>
      <c r="M24" s="15"/>
      <c r="N24" s="15"/>
      <c r="O24" s="15"/>
      <c r="P24" s="15"/>
      <c r="Q24" s="15"/>
      <c r="R24" s="23"/>
    </row>
    <row r="25" spans="2:18" ht="12.75" customHeight="1">
      <c r="B25" s="39" t="s">
        <v>13</v>
      </c>
      <c r="C25" s="40"/>
      <c r="D25" s="41"/>
      <c r="E25" s="15"/>
      <c r="F25" s="15"/>
      <c r="G25" s="15"/>
      <c r="H25" s="15"/>
      <c r="I25" s="16" t="s">
        <v>29</v>
      </c>
      <c r="J25" s="15"/>
      <c r="K25" s="30">
        <f>K24-94</f>
        <v>1264</v>
      </c>
      <c r="L25" s="15"/>
      <c r="M25" s="15"/>
      <c r="N25" s="15"/>
      <c r="O25" s="15"/>
      <c r="P25" s="15"/>
      <c r="Q25" s="15"/>
      <c r="R25" s="23"/>
    </row>
    <row r="26" spans="2:18" ht="12.75" customHeight="1">
      <c r="B26" s="39" t="s">
        <v>14</v>
      </c>
      <c r="C26" s="40"/>
      <c r="D26" s="41"/>
      <c r="E26" s="15"/>
      <c r="F26" s="15"/>
      <c r="G26" s="15"/>
      <c r="H26" s="15"/>
      <c r="I26" s="16" t="s">
        <v>32</v>
      </c>
      <c r="J26" s="16" t="s">
        <v>33</v>
      </c>
      <c r="K26" s="30">
        <f>K25</f>
        <v>1264</v>
      </c>
      <c r="L26" s="15"/>
      <c r="M26" s="15"/>
      <c r="N26" s="15"/>
      <c r="O26" s="15"/>
      <c r="P26" s="15"/>
      <c r="Q26" s="15"/>
      <c r="R26" s="23"/>
    </row>
    <row r="27" spans="2:18" ht="12.75" customHeight="1">
      <c r="B27" s="39" t="s">
        <v>15</v>
      </c>
      <c r="C27" s="40"/>
      <c r="D27" s="41"/>
      <c r="E27" s="15"/>
      <c r="F27" s="15"/>
      <c r="G27" s="15"/>
      <c r="H27" s="15"/>
      <c r="I27" s="15"/>
      <c r="J27" s="16" t="s">
        <v>30</v>
      </c>
      <c r="K27" s="30">
        <f>K26-67</f>
        <v>1197</v>
      </c>
      <c r="L27" s="15"/>
      <c r="M27" s="15"/>
      <c r="N27" s="15"/>
      <c r="O27" s="15"/>
      <c r="P27" s="15"/>
      <c r="Q27" s="15"/>
      <c r="R27" s="23"/>
    </row>
    <row r="28" spans="2:18" ht="12.75" customHeight="1">
      <c r="B28" s="55" t="s">
        <v>16</v>
      </c>
      <c r="C28" s="56"/>
      <c r="D28" s="57"/>
      <c r="E28" s="15"/>
      <c r="F28" s="15"/>
      <c r="G28" s="15"/>
      <c r="H28" s="15"/>
      <c r="I28" s="15"/>
      <c r="J28" s="16" t="s">
        <v>34</v>
      </c>
      <c r="K28" s="30">
        <f>K27-747</f>
        <v>450</v>
      </c>
      <c r="L28" s="15"/>
      <c r="M28" s="15"/>
      <c r="N28" s="15"/>
      <c r="O28" s="15"/>
      <c r="P28" s="15"/>
      <c r="Q28" s="15"/>
      <c r="R28" s="23"/>
    </row>
    <row r="29" spans="2:18" ht="12.75" customHeight="1">
      <c r="B29" s="39" t="s">
        <v>17</v>
      </c>
      <c r="C29" s="40"/>
      <c r="D29" s="41"/>
      <c r="E29" s="15"/>
      <c r="F29" s="15"/>
      <c r="G29" s="15"/>
      <c r="H29" s="15"/>
      <c r="I29" s="15"/>
      <c r="J29" s="15"/>
      <c r="K29" s="30">
        <f>K28-450</f>
        <v>0</v>
      </c>
      <c r="L29" s="16"/>
      <c r="M29" s="16"/>
      <c r="N29" s="16"/>
      <c r="O29" s="16" t="s">
        <v>35</v>
      </c>
      <c r="P29" s="15"/>
      <c r="Q29" s="15"/>
      <c r="R29" s="23"/>
    </row>
    <row r="30" spans="2:18" ht="12.75" customHeight="1">
      <c r="B30" s="39" t="s">
        <v>18</v>
      </c>
      <c r="C30" s="40"/>
      <c r="D30" s="41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6"/>
      <c r="Q30" s="16"/>
      <c r="R30" s="24"/>
    </row>
    <row r="31" spans="2:18" ht="12.75" customHeight="1">
      <c r="B31" s="39" t="s">
        <v>19</v>
      </c>
      <c r="C31" s="40"/>
      <c r="D31" s="41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6"/>
      <c r="Q31" s="16"/>
      <c r="R31" s="24"/>
    </row>
    <row r="32" spans="2:18" ht="12.75" customHeight="1">
      <c r="B32" s="39" t="s">
        <v>20</v>
      </c>
      <c r="C32" s="40"/>
      <c r="D32" s="41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24"/>
    </row>
    <row r="33" spans="2:18" ht="12.75" customHeight="1">
      <c r="B33" s="39" t="s">
        <v>21</v>
      </c>
      <c r="C33" s="40"/>
      <c r="D33" s="41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6"/>
      <c r="Q33" s="16"/>
      <c r="R33" s="24"/>
    </row>
    <row r="34" spans="2:18" ht="12.75" customHeight="1">
      <c r="B34" s="53" t="s">
        <v>26</v>
      </c>
      <c r="C34" s="54"/>
      <c r="D34" s="54"/>
      <c r="E34" s="17"/>
      <c r="F34" s="20"/>
      <c r="G34" s="17"/>
      <c r="H34" s="17"/>
      <c r="I34" s="17"/>
      <c r="J34" s="17"/>
      <c r="K34" s="17"/>
      <c r="L34" s="17"/>
      <c r="M34" s="17"/>
      <c r="N34" s="17"/>
      <c r="O34" s="18"/>
      <c r="P34" s="18"/>
      <c r="Q34" s="18"/>
      <c r="R34" s="25"/>
    </row>
    <row r="35" spans="2:18" ht="18" customHeight="1">
      <c r="P35" s="52" t="s">
        <v>45</v>
      </c>
      <c r="Q35" s="52"/>
      <c r="R35" s="52"/>
    </row>
  </sheetData>
  <mergeCells count="36">
    <mergeCell ref="B11:D11"/>
    <mergeCell ref="E2:I4"/>
    <mergeCell ref="L2:L4"/>
    <mergeCell ref="M2:M4"/>
    <mergeCell ref="N2:N4"/>
    <mergeCell ref="R2:R4"/>
    <mergeCell ref="J3:J4"/>
    <mergeCell ref="B8:D8"/>
    <mergeCell ref="B9:D9"/>
    <mergeCell ref="B10:D10"/>
    <mergeCell ref="P2:P4"/>
    <mergeCell ref="Q2:Q4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P35:R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honeticPr fontId="2" type="noConversion"/>
  <printOptions horizontalCentered="1" verticalCentered="1"/>
  <pageMargins left="0.19685039370078741" right="0.19685039370078741" top="0.55118110236220474" bottom="0.35433070866141736" header="0.31496062992125984" footer="0.31496062992125984"/>
  <pageSetup paperSize="9"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0704</vt:lpstr>
      <vt:lpstr>0708</vt:lpstr>
      <vt:lpstr>0710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User</cp:lastModifiedBy>
  <cp:lastPrinted>2019-07-04T03:24:42Z</cp:lastPrinted>
  <dcterms:created xsi:type="dcterms:W3CDTF">2019-04-04T00:42:40Z</dcterms:created>
  <dcterms:modified xsi:type="dcterms:W3CDTF">2019-07-10T12:14:11Z</dcterms:modified>
</cp:coreProperties>
</file>